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Ex1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ationalgasteam.sharepoint.com/sites/GRP-INT-UK-GFOP/Shared Documents/05. Summer Outlook/0.1 Summer Outlook 2026/Data/"/>
    </mc:Choice>
  </mc:AlternateContent>
  <xr:revisionPtr revIDLastSave="88" documentId="8_{2AAB77D5-C4F5-4194-8C2A-ED1BA1357118}" xr6:coauthVersionLast="47" xr6:coauthVersionMax="47" xr10:uidLastSave="{64FF96CC-973C-40B0-B46F-12523160A8F6}"/>
  <bookViews>
    <workbookView xWindow="-28920" yWindow="90" windowWidth="29040" windowHeight="15720" tabRatio="898" activeTab="10" xr2:uid="{F15E7B14-9859-41FA-BC3B-89E0985A6E30}"/>
  </bookViews>
  <sheets>
    <sheet name="Contents" sheetId="1" r:id="rId1"/>
    <sheet name="Key stats" sheetId="10" r:id="rId2"/>
    <sheet name="Table 1" sheetId="11" r:id="rId3"/>
    <sheet name="Table 2" sheetId="12" r:id="rId4"/>
    <sheet name="Figure 1" sheetId="16" r:id="rId5"/>
    <sheet name="Figure 2" sheetId="17" r:id="rId6"/>
    <sheet name="Figure 3" sheetId="18" r:id="rId7"/>
    <sheet name="Figure 4" sheetId="13" r:id="rId8"/>
    <sheet name="Figure 5" sheetId="24" r:id="rId9"/>
    <sheet name="Figure 6" sheetId="20" r:id="rId10"/>
    <sheet name="Figure 7" sheetId="25" r:id="rId11"/>
    <sheet name="Figure 8" sheetId="22" r:id="rId12"/>
  </sheets>
  <definedNames>
    <definedName name="_xlchart.v1.0" hidden="1">'Figure 7'!$A$3:$A$11</definedName>
    <definedName name="_xlchart.v1.1" hidden="1">'Figure 7'!$B$2</definedName>
    <definedName name="_xlchart.v1.2" hidden="1">'Figure 7'!$B$3:$B$11</definedName>
    <definedName name="forecast_start">#REF!</definedName>
    <definedName name="forecast_start_q" localSheetId="4">IF(OR(MONTH([0]!forecast_start)=1,MONTH([0]!forecast_start)=2,MONTH([0]!forecast_start)=3),"Q1",IF(OR(MONTH([0]!forecast_start)=4,MONTH([0]!forecast_start)=5,MONTH([0]!forecast_start)=6),"Q2",IF(OR(MONTH([0]!forecast_start)=7,MONTH([0]!forecast_start)=8,MONTH([0]!forecast_start)=9),"Q3","Q4")))</definedName>
    <definedName name="forecast_start_q" localSheetId="5">IF(OR(MONTH(forecast_start)=1,MONTH(forecast_start)=2,MONTH(forecast_start)=3),"Q1",IF(OR(MONTH(forecast_start)=4,MONTH(forecast_start)=5,MONTH(forecast_start)=6),"Q2",IF(OR(MONTH(forecast_start)=7,MONTH(forecast_start)=8,MONTH(forecast_start)=9),"Q3","Q4")))</definedName>
    <definedName name="forecast_start_q">IF(OR(MONTH(forecast_start)=1,MONTH(forecast_start)=2,MONTH(forecast_start)=3),"Q1",IF(OR(MONTH(forecast_start)=4,MONTH(forecast_start)=5,MONTH(forecast_start)=6),"Q2",IF(OR(MONTH(forecast_start)=7,MONTH(forecast_start)=8,MONTH(forecast_start)=9),"Q3","Q4")))</definedName>
    <definedName name="forecast_start_y" localSheetId="4">YEAR([0]!forecast_start)</definedName>
    <definedName name="forecast_start_y" localSheetId="5">YEAR(forecast_start)</definedName>
    <definedName name="forecast_start_y">YEAR(forecast_start)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2" l="1"/>
  <c r="A1" i="25"/>
  <c r="A1" i="20"/>
  <c r="A1" i="24"/>
  <c r="A1" i="13"/>
  <c r="A1" i="18"/>
  <c r="A1" i="17"/>
  <c r="A1" i="16"/>
  <c r="A11" i="12"/>
  <c r="A1" i="12"/>
  <c r="A27" i="11"/>
  <c r="A15" i="11"/>
  <c r="A1" i="11"/>
  <c r="A1" i="10" l="1"/>
  <c r="C19" i="11" l="1"/>
  <c r="D19" i="11"/>
  <c r="E19" i="11"/>
  <c r="C18" i="11"/>
  <c r="D18" i="11"/>
  <c r="E18" i="11"/>
  <c r="T3" i="13"/>
  <c r="U3" i="13"/>
  <c r="V3" i="13"/>
  <c r="W3" i="13"/>
  <c r="X3" i="13"/>
  <c r="Y3" i="13"/>
  <c r="Z3" i="13"/>
  <c r="AA3" i="13"/>
  <c r="T4" i="13"/>
  <c r="U4" i="13"/>
  <c r="V4" i="13"/>
  <c r="W4" i="13"/>
  <c r="X4" i="13"/>
  <c r="Y4" i="13"/>
  <c r="Z4" i="13"/>
  <c r="AA4" i="13"/>
  <c r="T5" i="13"/>
  <c r="U5" i="13"/>
  <c r="V5" i="13"/>
  <c r="W5" i="13"/>
  <c r="X5" i="13"/>
  <c r="Y5" i="13"/>
  <c r="Z5" i="13"/>
  <c r="AA5" i="13"/>
  <c r="T6" i="13"/>
  <c r="U6" i="13"/>
  <c r="V6" i="13"/>
  <c r="W6" i="13"/>
  <c r="X6" i="13"/>
  <c r="Y6" i="13"/>
  <c r="Z6" i="13"/>
  <c r="AA6" i="13"/>
  <c r="T7" i="13"/>
  <c r="U7" i="13"/>
  <c r="V7" i="13"/>
  <c r="W7" i="13"/>
  <c r="X7" i="13"/>
  <c r="Y7" i="13"/>
  <c r="Z7" i="13"/>
  <c r="AA7" i="13"/>
  <c r="T8" i="13"/>
  <c r="U8" i="13"/>
  <c r="V8" i="13"/>
  <c r="W8" i="13"/>
  <c r="X8" i="13"/>
  <c r="Y8" i="13"/>
  <c r="Z8" i="13"/>
  <c r="AA8" i="13"/>
  <c r="T9" i="13"/>
  <c r="U9" i="13"/>
  <c r="V9" i="13"/>
  <c r="W9" i="13"/>
  <c r="X9" i="13"/>
  <c r="Y9" i="13"/>
  <c r="Z9" i="13"/>
  <c r="AA9" i="13"/>
  <c r="T10" i="13"/>
  <c r="U10" i="13"/>
  <c r="V10" i="13"/>
  <c r="W10" i="13"/>
  <c r="X10" i="13"/>
  <c r="Y10" i="13"/>
  <c r="Z10" i="13"/>
  <c r="AA10" i="13"/>
  <c r="T11" i="13"/>
  <c r="U11" i="13"/>
  <c r="V11" i="13"/>
  <c r="W11" i="13"/>
  <c r="X11" i="13"/>
  <c r="Y11" i="13"/>
  <c r="Z11" i="13"/>
  <c r="AA11" i="13"/>
  <c r="T12" i="13"/>
  <c r="U12" i="13"/>
  <c r="V12" i="13"/>
  <c r="W12" i="13"/>
  <c r="X12" i="13"/>
  <c r="Y12" i="13"/>
  <c r="Z12" i="13"/>
  <c r="AA12" i="13"/>
  <c r="T13" i="13"/>
  <c r="U13" i="13"/>
  <c r="V13" i="13"/>
  <c r="W13" i="13"/>
  <c r="X13" i="13"/>
  <c r="Y13" i="13"/>
  <c r="Z13" i="13"/>
  <c r="AA13" i="13"/>
  <c r="T14" i="13"/>
  <c r="U14" i="13"/>
  <c r="V14" i="13"/>
  <c r="W14" i="13"/>
  <c r="X14" i="13"/>
  <c r="Y14" i="13"/>
  <c r="Z14" i="13"/>
  <c r="AA14" i="13"/>
  <c r="T15" i="13"/>
  <c r="U15" i="13"/>
  <c r="V15" i="13"/>
  <c r="W15" i="13"/>
  <c r="X15" i="13"/>
  <c r="Y15" i="13"/>
  <c r="Z15" i="13"/>
  <c r="AA15" i="13"/>
  <c r="T16" i="13"/>
  <c r="U16" i="13"/>
  <c r="V16" i="13"/>
  <c r="W16" i="13"/>
  <c r="X16" i="13"/>
  <c r="Y16" i="13"/>
  <c r="Z16" i="13"/>
  <c r="AA16" i="13"/>
  <c r="T17" i="13"/>
  <c r="U17" i="13"/>
  <c r="V17" i="13"/>
  <c r="W17" i="13"/>
  <c r="X17" i="13"/>
  <c r="Y17" i="13"/>
  <c r="Z17" i="13"/>
  <c r="AA17" i="13"/>
  <c r="T18" i="13"/>
  <c r="U18" i="13"/>
  <c r="V18" i="13"/>
  <c r="W18" i="13"/>
  <c r="X18" i="13"/>
  <c r="Y18" i="13"/>
  <c r="Z18" i="13"/>
  <c r="AA18" i="13"/>
  <c r="T19" i="13"/>
  <c r="U19" i="13"/>
  <c r="V19" i="13"/>
  <c r="W19" i="13"/>
  <c r="X19" i="13"/>
  <c r="Y19" i="13"/>
  <c r="Z19" i="13"/>
  <c r="AA19" i="13"/>
  <c r="T20" i="13"/>
  <c r="U20" i="13"/>
  <c r="V20" i="13"/>
  <c r="W20" i="13"/>
  <c r="X20" i="13"/>
  <c r="Y20" i="13"/>
  <c r="Z20" i="13"/>
  <c r="AA20" i="13"/>
  <c r="T21" i="13"/>
  <c r="U21" i="13"/>
  <c r="V21" i="13"/>
  <c r="W21" i="13"/>
  <c r="X21" i="13"/>
  <c r="Y21" i="13"/>
  <c r="Z21" i="13"/>
  <c r="AA21" i="13"/>
  <c r="T22" i="13"/>
  <c r="U22" i="13"/>
  <c r="V22" i="13"/>
  <c r="W22" i="13"/>
  <c r="X22" i="13"/>
  <c r="Y22" i="13"/>
  <c r="Z22" i="13"/>
  <c r="AA22" i="13"/>
  <c r="T23" i="13"/>
  <c r="U23" i="13"/>
  <c r="V23" i="13"/>
  <c r="W23" i="13"/>
  <c r="X23" i="13"/>
  <c r="Y23" i="13"/>
  <c r="Z23" i="13"/>
  <c r="AA23" i="13"/>
  <c r="T24" i="13"/>
  <c r="U24" i="13"/>
  <c r="V24" i="13"/>
  <c r="W24" i="13"/>
  <c r="X24" i="13"/>
  <c r="Y24" i="13"/>
  <c r="Z24" i="13"/>
  <c r="AA24" i="13"/>
  <c r="T25" i="13"/>
  <c r="U25" i="13"/>
  <c r="V25" i="13"/>
  <c r="W25" i="13"/>
  <c r="X25" i="13"/>
  <c r="Y25" i="13"/>
  <c r="Z25" i="13"/>
  <c r="AA25" i="13"/>
  <c r="T26" i="13"/>
  <c r="U26" i="13"/>
  <c r="V26" i="13"/>
  <c r="W26" i="13"/>
  <c r="X26" i="13"/>
  <c r="Y26" i="13"/>
  <c r="Z26" i="13"/>
  <c r="AA26" i="13"/>
  <c r="T27" i="13"/>
  <c r="U27" i="13"/>
  <c r="V27" i="13"/>
  <c r="W27" i="13"/>
  <c r="X27" i="13"/>
  <c r="Y27" i="13"/>
  <c r="Z27" i="13"/>
  <c r="AA27" i="13"/>
  <c r="T28" i="13"/>
  <c r="U28" i="13"/>
  <c r="V28" i="13"/>
  <c r="W28" i="13"/>
  <c r="X28" i="13"/>
  <c r="Y28" i="13"/>
  <c r="Z28" i="13"/>
  <c r="AA28" i="13"/>
  <c r="T29" i="13"/>
  <c r="U29" i="13"/>
  <c r="V29" i="13"/>
  <c r="W29" i="13"/>
  <c r="X29" i="13"/>
  <c r="Y29" i="13"/>
  <c r="Z29" i="13"/>
  <c r="AA29" i="13"/>
  <c r="T30" i="13"/>
  <c r="U30" i="13"/>
  <c r="V30" i="13"/>
  <c r="W30" i="13"/>
  <c r="X30" i="13"/>
  <c r="Y30" i="13"/>
  <c r="Z30" i="13"/>
  <c r="AA30" i="13"/>
  <c r="T31" i="13"/>
  <c r="U31" i="13"/>
  <c r="V31" i="13"/>
  <c r="W31" i="13"/>
  <c r="X31" i="13"/>
  <c r="Y31" i="13"/>
  <c r="Z31" i="13"/>
  <c r="AA31" i="13"/>
  <c r="T32" i="13"/>
  <c r="U32" i="13"/>
  <c r="V32" i="13"/>
  <c r="W32" i="13"/>
  <c r="X32" i="13"/>
  <c r="Y32" i="13"/>
  <c r="Z32" i="13"/>
  <c r="AA32" i="13"/>
  <c r="T33" i="13"/>
  <c r="U33" i="13"/>
  <c r="V33" i="13"/>
  <c r="W33" i="13"/>
  <c r="X33" i="13"/>
  <c r="Y33" i="13"/>
  <c r="Z33" i="13"/>
  <c r="AA33" i="13"/>
  <c r="T34" i="13"/>
  <c r="U34" i="13"/>
  <c r="V34" i="13"/>
  <c r="W34" i="13"/>
  <c r="X34" i="13"/>
  <c r="Y34" i="13"/>
  <c r="Z34" i="13"/>
  <c r="AA34" i="13"/>
  <c r="T35" i="13"/>
  <c r="U35" i="13"/>
  <c r="V35" i="13"/>
  <c r="W35" i="13"/>
  <c r="X35" i="13"/>
  <c r="Y35" i="13"/>
  <c r="Z35" i="13"/>
  <c r="AA35" i="13"/>
  <c r="T36" i="13"/>
  <c r="U36" i="13"/>
  <c r="V36" i="13"/>
  <c r="W36" i="13"/>
  <c r="X36" i="13"/>
  <c r="Y36" i="13"/>
  <c r="Z36" i="13"/>
  <c r="AA36" i="13"/>
  <c r="T37" i="13"/>
  <c r="U37" i="13"/>
  <c r="V37" i="13"/>
  <c r="W37" i="13"/>
  <c r="X37" i="13"/>
  <c r="Y37" i="13"/>
  <c r="Z37" i="13"/>
  <c r="AA37" i="13"/>
  <c r="T38" i="13"/>
  <c r="U38" i="13"/>
  <c r="V38" i="13"/>
  <c r="W38" i="13"/>
  <c r="X38" i="13"/>
  <c r="Y38" i="13"/>
  <c r="Z38" i="13"/>
  <c r="AA38" i="13"/>
  <c r="T39" i="13"/>
  <c r="U39" i="13"/>
  <c r="V39" i="13"/>
  <c r="W39" i="13"/>
  <c r="X39" i="13"/>
  <c r="Y39" i="13"/>
  <c r="Z39" i="13"/>
  <c r="AA39" i="13"/>
  <c r="T40" i="13"/>
  <c r="U40" i="13"/>
  <c r="V40" i="13"/>
  <c r="W40" i="13"/>
  <c r="X40" i="13"/>
  <c r="Y40" i="13"/>
  <c r="Z40" i="13"/>
  <c r="AA40" i="13"/>
  <c r="T41" i="13"/>
  <c r="U41" i="13"/>
  <c r="V41" i="13"/>
  <c r="W41" i="13"/>
  <c r="X41" i="13"/>
  <c r="Y41" i="13"/>
  <c r="Z41" i="13"/>
  <c r="AA41" i="13"/>
  <c r="T42" i="13"/>
  <c r="U42" i="13"/>
  <c r="V42" i="13"/>
  <c r="W42" i="13"/>
  <c r="X42" i="13"/>
  <c r="Y42" i="13"/>
  <c r="Z42" i="13"/>
  <c r="AA42" i="13"/>
  <c r="T43" i="13"/>
  <c r="U43" i="13"/>
  <c r="V43" i="13"/>
  <c r="W43" i="13"/>
  <c r="X43" i="13"/>
  <c r="Y43" i="13"/>
  <c r="Z43" i="13"/>
  <c r="AA43" i="13"/>
  <c r="T44" i="13"/>
  <c r="U44" i="13"/>
  <c r="V44" i="13"/>
  <c r="W44" i="13"/>
  <c r="X44" i="13"/>
  <c r="Y44" i="13"/>
  <c r="Z44" i="13"/>
  <c r="AA44" i="13"/>
  <c r="T45" i="13"/>
  <c r="U45" i="13"/>
  <c r="V45" i="13"/>
  <c r="W45" i="13"/>
  <c r="X45" i="13"/>
  <c r="Y45" i="13"/>
  <c r="Z45" i="13"/>
  <c r="AA45" i="13"/>
  <c r="T46" i="13"/>
  <c r="U46" i="13"/>
  <c r="V46" i="13"/>
  <c r="W46" i="13"/>
  <c r="X46" i="13"/>
  <c r="Y46" i="13"/>
  <c r="Z46" i="13"/>
  <c r="AA46" i="13"/>
  <c r="T47" i="13"/>
  <c r="U47" i="13"/>
  <c r="V47" i="13"/>
  <c r="W47" i="13"/>
  <c r="X47" i="13"/>
  <c r="Y47" i="13"/>
  <c r="Z47" i="13"/>
  <c r="AA47" i="13"/>
  <c r="T48" i="13"/>
  <c r="U48" i="13"/>
  <c r="V48" i="13"/>
  <c r="W48" i="13"/>
  <c r="X48" i="13"/>
  <c r="Y48" i="13"/>
  <c r="Z48" i="13"/>
  <c r="AA48" i="13"/>
  <c r="T49" i="13"/>
  <c r="U49" i="13"/>
  <c r="V49" i="13"/>
  <c r="W49" i="13"/>
  <c r="X49" i="13"/>
  <c r="Y49" i="13"/>
  <c r="Z49" i="13"/>
  <c r="AA49" i="13"/>
  <c r="T50" i="13"/>
  <c r="U50" i="13"/>
  <c r="V50" i="13"/>
  <c r="W50" i="13"/>
  <c r="X50" i="13"/>
  <c r="Y50" i="13"/>
  <c r="Z50" i="13"/>
  <c r="AA50" i="13"/>
  <c r="B22" i="11" l="1"/>
  <c r="C22" i="11"/>
  <c r="D22" i="11"/>
  <c r="E22" i="11"/>
  <c r="B23" i="11"/>
  <c r="C23" i="11"/>
  <c r="D23" i="11"/>
  <c r="E23" i="11"/>
  <c r="C21" i="11"/>
  <c r="D21" i="11"/>
  <c r="E21" i="11"/>
  <c r="B21" i="11"/>
  <c r="C20" i="11"/>
  <c r="D20" i="11"/>
  <c r="E20" i="11"/>
  <c r="B20" i="11"/>
  <c r="B18" i="11"/>
  <c r="B19" i="11"/>
  <c r="C17" i="11"/>
  <c r="D17" i="11"/>
  <c r="E17" i="11"/>
  <c r="B17" i="11"/>
  <c r="E24" i="11" l="1"/>
  <c r="D24" i="11"/>
  <c r="C24" i="11"/>
  <c r="B24" i="11"/>
  <c r="F22" i="11" l="1"/>
  <c r="F19" i="11"/>
  <c r="F17" i="11"/>
  <c r="F20" i="11" l="1"/>
  <c r="F21" i="11"/>
  <c r="F23" i="11"/>
  <c r="F18" i="11"/>
  <c r="F24" i="11" l="1"/>
  <c r="I3" i="12" l="1"/>
  <c r="I4" i="12"/>
  <c r="I4" i="11"/>
  <c r="G18" i="11"/>
  <c r="G21" i="11"/>
  <c r="I7" i="11"/>
  <c r="I6" i="12" l="1"/>
  <c r="I8" i="12"/>
  <c r="I9" i="11"/>
  <c r="G23" i="11"/>
  <c r="I7" i="12"/>
  <c r="G22" i="11"/>
  <c r="I8" i="11"/>
  <c r="G19" i="11"/>
  <c r="I5" i="11"/>
  <c r="G17" i="11"/>
  <c r="I3" i="11"/>
  <c r="I6" i="11" l="1"/>
  <c r="G20" i="11"/>
  <c r="I10" i="11" l="1"/>
  <c r="G24" i="11"/>
</calcChain>
</file>

<file path=xl/sharedStrings.xml><?xml version="1.0" encoding="utf-8"?>
<sst xmlns="http://schemas.openxmlformats.org/spreadsheetml/2006/main" count="240" uniqueCount="131">
  <si>
    <t>Date</t>
  </si>
  <si>
    <t>Storage Injection</t>
  </si>
  <si>
    <t>UKCS</t>
  </si>
  <si>
    <t>Norway</t>
  </si>
  <si>
    <t>LNG</t>
  </si>
  <si>
    <t>Storage</t>
  </si>
  <si>
    <t>Total</t>
  </si>
  <si>
    <t>Exports to continental Europe</t>
  </si>
  <si>
    <t>Total gas demand</t>
  </si>
  <si>
    <t>Non daily metered</t>
  </si>
  <si>
    <t>Gas demand for electricity generation</t>
  </si>
  <si>
    <t>% difference</t>
  </si>
  <si>
    <t>Key demand and supply statistics</t>
  </si>
  <si>
    <t>Demand (bcm)</t>
  </si>
  <si>
    <t>Supply (bcm)</t>
  </si>
  <si>
    <t>(bcm)</t>
  </si>
  <si>
    <t>Non-daily metered demand (NDM)</t>
  </si>
  <si>
    <t>Daily Metered (DM) and Industrial demand</t>
  </si>
  <si>
    <t>Electricity generation</t>
  </si>
  <si>
    <t>GB gas demand</t>
  </si>
  <si>
    <t>Export to Ireland</t>
  </si>
  <si>
    <t>Export to continental Europe</t>
  </si>
  <si>
    <t>2026
Forecast</t>
  </si>
  <si>
    <t>(TWh)</t>
  </si>
  <si>
    <t>Continental European Imports</t>
  </si>
  <si>
    <t>DATETIME</t>
  </si>
  <si>
    <t>Half Hour</t>
  </si>
  <si>
    <t>Year</t>
  </si>
  <si>
    <t>Month</t>
  </si>
  <si>
    <t>T_Gas</t>
  </si>
  <si>
    <t>Gas %</t>
  </si>
  <si>
    <t>T_Hydro</t>
  </si>
  <si>
    <t>T_Imports</t>
  </si>
  <si>
    <t>T_Nuclear</t>
  </si>
  <si>
    <t>T_Others</t>
  </si>
  <si>
    <t>T_Solar</t>
  </si>
  <si>
    <t>T_Storage</t>
  </si>
  <si>
    <t>T_Wind</t>
  </si>
  <si>
    <t>T_Wind_Emb</t>
  </si>
  <si>
    <t>T_Coal</t>
  </si>
  <si>
    <t>T_Gen</t>
  </si>
  <si>
    <t>Hour</t>
  </si>
  <si>
    <t>Gas</t>
  </si>
  <si>
    <t>Wind</t>
  </si>
  <si>
    <t>Nuclear</t>
  </si>
  <si>
    <t>Solar</t>
  </si>
  <si>
    <t>Imports</t>
  </si>
  <si>
    <t>Other</t>
  </si>
  <si>
    <t>Apr</t>
  </si>
  <si>
    <t>Range</t>
  </si>
  <si>
    <t>4-5GW</t>
  </si>
  <si>
    <t>5-6GW</t>
  </si>
  <si>
    <t>6+GW</t>
  </si>
  <si>
    <t>2025 to 2026 % change</t>
  </si>
  <si>
    <t>St Fergus</t>
  </si>
  <si>
    <t>Easington</t>
  </si>
  <si>
    <t>Teesside</t>
  </si>
  <si>
    <t>Bacton</t>
  </si>
  <si>
    <t>Barrow</t>
  </si>
  <si>
    <t>Summer 2025</t>
  </si>
  <si>
    <t>Kårstø</t>
  </si>
  <si>
    <t>Kollsnes</t>
  </si>
  <si>
    <t>Nyhamna</t>
  </si>
  <si>
    <t>Tab</t>
  </si>
  <si>
    <t>Title</t>
  </si>
  <si>
    <t>Link</t>
  </si>
  <si>
    <t>Key stats</t>
  </si>
  <si>
    <t>Table 1</t>
  </si>
  <si>
    <t>Table 2</t>
  </si>
  <si>
    <t>Figure 1</t>
  </si>
  <si>
    <t>Figure 2</t>
  </si>
  <si>
    <t>Summer gas supply volumes (bcm) by source – historical (2021 - 2025) and forecast (2026)</t>
  </si>
  <si>
    <t>Aggregated GASSCO outages</t>
  </si>
  <si>
    <t>Max (bcm)</t>
  </si>
  <si>
    <t>Min (bcm)</t>
  </si>
  <si>
    <t>5-Year Average</t>
  </si>
  <si>
    <t>EU Targets</t>
  </si>
  <si>
    <t>EU LNG Imports</t>
  </si>
  <si>
    <t>Current Level</t>
  </si>
  <si>
    <t>Additional Refill to reach 2025 stocks</t>
  </si>
  <si>
    <t>Regasification Capacity (100%)</t>
  </si>
  <si>
    <t>EU Regas capacity (70%)</t>
  </si>
  <si>
    <t>2021</t>
  </si>
  <si>
    <t>2022</t>
  </si>
  <si>
    <t>2023</t>
  </si>
  <si>
    <t>2024</t>
  </si>
  <si>
    <t>2025</t>
  </si>
  <si>
    <t>US</t>
  </si>
  <si>
    <t>Qatar</t>
  </si>
  <si>
    <t>Algeria</t>
  </si>
  <si>
    <t>Figure 3</t>
  </si>
  <si>
    <t>Figure 4</t>
  </si>
  <si>
    <t>Figure 5</t>
  </si>
  <si>
    <t>Figure 6</t>
  </si>
  <si>
    <t>Figure 7</t>
  </si>
  <si>
    <t>Figure 8</t>
  </si>
  <si>
    <t>Generation mix 29 April 2025</t>
  </si>
  <si>
    <t>T_Biomass</t>
  </si>
  <si>
    <t>2026
(Forecast)</t>
  </si>
  <si>
    <t>5-Year Range</t>
  </si>
  <si>
    <t>Daily metered</t>
  </si>
  <si>
    <t>Exports to Ireland</t>
  </si>
  <si>
    <t>Total NTS Supply</t>
  </si>
  <si>
    <t>Shrinkage</t>
  </si>
  <si>
    <t>Russia</t>
  </si>
  <si>
    <t>Malaysia</t>
  </si>
  <si>
    <t>Australia</t>
  </si>
  <si>
    <t>Share</t>
  </si>
  <si>
    <t>Exporter</t>
  </si>
  <si>
    <t>Other Asia-Pacific</t>
  </si>
  <si>
    <t>USA</t>
  </si>
  <si>
    <t>Indonesia</t>
  </si>
  <si>
    <t>Africa - Atlantic</t>
  </si>
  <si>
    <t>Other Atlantic</t>
  </si>
  <si>
    <t>Continental EU gas storage levels (bcm) vs the 5-year average (2021-2025) (Source: GIE)</t>
  </si>
  <si>
    <t>Yearly LNG deliveries against approximate EU27 summer regasification capacity (Source: IEEFA, GIE)</t>
  </si>
  <si>
    <t xml:space="preserve">2026 forecast </t>
  </si>
  <si>
    <t xml:space="preserve">2025 weather corrected </t>
  </si>
  <si>
    <t>2026 forecast</t>
  </si>
  <si>
    <t>Note: In the demand table above,totals may not exactly match due to rounding and NTS shrinkage and will therefore not align.</t>
  </si>
  <si>
    <t>Great Britain's gas demand</t>
  </si>
  <si>
    <t>2025 actual</t>
  </si>
  <si>
    <t>Volume of Delivery (bcm)</t>
  </si>
  <si>
    <t>Peru</t>
  </si>
  <si>
    <t>Weather corrected forecast demand (bcm) for summer 2026, and historical demand (2021-2025)</t>
  </si>
  <si>
    <t xml:space="preserve">UK terminal outages </t>
  </si>
  <si>
    <t>Count of half hours with at least 4 GW increase in gas-fired generation over the previous 6 hours</t>
  </si>
  <si>
    <t>Global LNG Exports 2025 (Source: LNG Journal)</t>
  </si>
  <si>
    <t>GB Summer LNG Deliveries by Origin (Source: LNG Journal)</t>
  </si>
  <si>
    <t>Storage withdrawal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</si>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</sst>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#,##0.0"/>
    <numFmt numFmtId="167" formatCode="0.0%"/>
    <numFmt numFmtId="168" formatCode="_-* #,##0.0_-;\-* #,##0.0_-;_-* &quot;-&quot;??_-;_-@_-"/>
  </numFmts>
  <fonts count="38" x14ac:knownFonts="1">
    <font>
      <sz val="10"/>
      <color theme="1"/>
      <name val="Tenorite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enorite"/>
      <family val="2"/>
    </font>
    <font>
      <sz val="11"/>
      <color theme="1"/>
      <name val="Tenorite"/>
      <family val="2"/>
    </font>
    <font>
      <b/>
      <sz val="11"/>
      <color theme="1"/>
      <name val="Tenorite"/>
      <family val="2"/>
    </font>
    <font>
      <b/>
      <sz val="11"/>
      <color theme="1"/>
      <name val="Tenorite"/>
    </font>
    <font>
      <sz val="11"/>
      <color theme="1"/>
      <name val="Tenorite"/>
    </font>
    <font>
      <b/>
      <sz val="11"/>
      <color rgb="FFFFFFFF"/>
      <name val="Tenorite"/>
    </font>
    <font>
      <b/>
      <sz val="11"/>
      <color rgb="FF2C2C2B"/>
      <name val="Tenorite"/>
    </font>
    <font>
      <b/>
      <sz val="11"/>
      <color theme="0"/>
      <name val="Tenorite"/>
    </font>
    <font>
      <b/>
      <sz val="11"/>
      <color rgb="FFFFFFFF"/>
      <name val="Tenorite"/>
      <family val="2"/>
    </font>
    <font>
      <b/>
      <sz val="11"/>
      <color rgb="FF2C2C2B"/>
      <name val="Tenorite"/>
      <family val="2"/>
    </font>
    <font>
      <b/>
      <sz val="11"/>
      <color theme="0"/>
      <name val="Tenorite"/>
      <family val="2"/>
    </font>
    <font>
      <sz val="11"/>
      <color indexed="8"/>
      <name val="Aptos Narrow"/>
      <family val="2"/>
      <scheme val="minor"/>
    </font>
    <font>
      <u/>
      <sz val="10"/>
      <color theme="10"/>
      <name val="Tenorite"/>
      <family val="2"/>
    </font>
    <font>
      <b/>
      <sz val="11"/>
      <color theme="1"/>
      <name val="Aptos Narrow"/>
      <family val="2"/>
      <scheme val="minor"/>
    </font>
    <font>
      <sz val="10"/>
      <color theme="1"/>
      <name val="Trebuchet MS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2"/>
      <color theme="1"/>
      <name val="Aptos Narrow"/>
      <family val="2"/>
      <charset val="134"/>
      <scheme val="minor"/>
    </font>
    <font>
      <u/>
      <sz val="10"/>
      <color rgb="FF0000FF"/>
      <name val="Trebuchet MS"/>
      <family val="2"/>
    </font>
    <font>
      <sz val="8"/>
      <color theme="0"/>
      <name val="Trebuchet MS"/>
      <family val="2"/>
    </font>
    <font>
      <b/>
      <sz val="7"/>
      <color theme="1"/>
      <name val="Trebuchet MS"/>
      <family val="2"/>
    </font>
    <font>
      <sz val="7"/>
      <color theme="1"/>
      <name val="Trebuchet MS"/>
      <family val="2"/>
    </font>
    <font>
      <i/>
      <sz val="6"/>
      <color theme="1"/>
      <name val="Trebuchet MS"/>
      <family val="2"/>
    </font>
    <font>
      <sz val="10"/>
      <color theme="0"/>
      <name val="Tenorite"/>
      <family val="2"/>
    </font>
    <font>
      <sz val="8"/>
      <name val="Tenorite"/>
      <family val="2"/>
    </font>
    <font>
      <b/>
      <sz val="10"/>
      <color theme="0"/>
      <name val="Tenorite"/>
    </font>
    <font>
      <b/>
      <sz val="10"/>
      <color theme="1"/>
      <name val="Tenorite"/>
    </font>
    <font>
      <sz val="11"/>
      <color theme="1"/>
      <name val="Aptos Narrow"/>
      <family val="2"/>
      <scheme val="minor"/>
    </font>
    <font>
      <i/>
      <sz val="8"/>
      <color rgb="FF575756"/>
      <name val="Tenorite"/>
    </font>
    <font>
      <b/>
      <u/>
      <sz val="10"/>
      <color theme="1"/>
      <name val="Tenorite"/>
    </font>
    <font>
      <u/>
      <sz val="11"/>
      <color theme="1"/>
      <name val="Tenorite"/>
    </font>
    <font>
      <b/>
      <u/>
      <sz val="11"/>
      <color theme="1"/>
      <name val="Tenorite"/>
    </font>
  </fonts>
  <fills count="13">
    <fill>
      <patternFill patternType="none"/>
    </fill>
    <fill>
      <patternFill patternType="gray125"/>
    </fill>
    <fill>
      <patternFill patternType="solid">
        <fgColor rgb="FF007B34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D6E71"/>
        <bgColor indexed="64"/>
      </patternFill>
    </fill>
    <fill>
      <patternFill patternType="solid">
        <fgColor rgb="FFEBEAE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E1F4"/>
        <bgColor indexed="64"/>
      </patternFill>
    </fill>
    <fill>
      <patternFill patternType="solid">
        <fgColor rgb="FF007B34"/>
        <bgColor theme="4"/>
      </patternFill>
    </fill>
    <fill>
      <patternFill patternType="solid">
        <fgColor rgb="FF007B34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454545"/>
      </bottom>
      <diagonal/>
    </border>
    <border>
      <left style="medium">
        <color rgb="FF000000"/>
      </left>
      <right style="medium">
        <color rgb="FF000000"/>
      </right>
      <top style="medium">
        <color rgb="FF454545"/>
      </top>
      <bottom style="medium">
        <color rgb="FF454545"/>
      </bottom>
      <diagonal/>
    </border>
    <border>
      <left style="medium">
        <color rgb="FF000000"/>
      </left>
      <right style="medium">
        <color rgb="FF000000"/>
      </right>
      <top style="medium">
        <color rgb="FF454545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54">
    <xf numFmtId="0" fontId="0" fillId="0" borderId="0"/>
    <xf numFmtId="9" fontId="6" fillId="0" borderId="0" applyFont="0" applyFill="0" applyBorder="0" applyAlignment="0" applyProtection="0"/>
    <xf numFmtId="0" fontId="5" fillId="0" borderId="0"/>
    <xf numFmtId="0" fontId="17" fillId="0" borderId="0"/>
    <xf numFmtId="0" fontId="10" fillId="0" borderId="0"/>
    <xf numFmtId="0" fontId="5" fillId="0" borderId="0"/>
    <xf numFmtId="0" fontId="18" fillId="0" borderId="0" applyNumberFormat="0" applyFill="0" applyBorder="0" applyAlignment="0" applyProtection="0"/>
    <xf numFmtId="0" fontId="4" fillId="0" borderId="0"/>
    <xf numFmtId="0" fontId="20" fillId="0" borderId="0"/>
    <xf numFmtId="43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0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0" fontId="25" fillId="6" borderId="0"/>
    <xf numFmtId="0" fontId="26" fillId="7" borderId="0">
      <alignment horizontal="left"/>
    </xf>
    <xf numFmtId="0" fontId="26" fillId="7" borderId="0" applyNumberFormat="0">
      <alignment horizontal="center" vertical="center"/>
    </xf>
    <xf numFmtId="0" fontId="26" fillId="7" borderId="0">
      <alignment horizontal="right"/>
    </xf>
    <xf numFmtId="0" fontId="4" fillId="8" borderId="7" applyBorder="0">
      <alignment horizontal="left"/>
    </xf>
    <xf numFmtId="0" fontId="27" fillId="9" borderId="0"/>
    <xf numFmtId="0" fontId="27" fillId="5" borderId="8">
      <alignment horizontal="left"/>
    </xf>
    <xf numFmtId="166" fontId="27" fillId="5" borderId="8">
      <alignment horizontal="right"/>
    </xf>
    <xf numFmtId="0" fontId="28" fillId="0" borderId="1">
      <alignment horizontal="right"/>
    </xf>
    <xf numFmtId="0" fontId="28" fillId="0" borderId="1">
      <alignment horizontal="left" vertical="center"/>
    </xf>
    <xf numFmtId="0" fontId="22" fillId="0" borderId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8" borderId="7" applyBorder="0">
      <alignment horizontal="left"/>
    </xf>
    <xf numFmtId="0" fontId="22" fillId="0" borderId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8" borderId="7" applyBorder="0">
      <alignment horizontal="left"/>
    </xf>
    <xf numFmtId="0" fontId="22" fillId="0" borderId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8" borderId="7" applyBorder="0">
      <alignment horizontal="left"/>
    </xf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123">
    <xf numFmtId="0" fontId="0" fillId="0" borderId="0" xfId="0"/>
    <xf numFmtId="14" fontId="0" fillId="0" borderId="0" xfId="0" applyNumberFormat="1"/>
    <xf numFmtId="164" fontId="0" fillId="0" borderId="0" xfId="0" applyNumberFormat="1"/>
    <xf numFmtId="9" fontId="0" fillId="0" borderId="0" xfId="1" applyFont="1"/>
    <xf numFmtId="0" fontId="9" fillId="0" borderId="0" xfId="0" applyFont="1"/>
    <xf numFmtId="0" fontId="10" fillId="0" borderId="0" xfId="0" applyFont="1"/>
    <xf numFmtId="0" fontId="7" fillId="0" borderId="0" xfId="0" applyFont="1"/>
    <xf numFmtId="0" fontId="11" fillId="2" borderId="2" xfId="0" applyFont="1" applyFill="1" applyBorder="1" applyAlignment="1">
      <alignment horizontal="center" vertical="center" wrapText="1" readingOrder="1"/>
    </xf>
    <xf numFmtId="0" fontId="11" fillId="2" borderId="2" xfId="0" applyFont="1" applyFill="1" applyBorder="1" applyAlignment="1">
      <alignment horizontal="left" vertical="center" wrapText="1" readingOrder="1"/>
    </xf>
    <xf numFmtId="164" fontId="12" fillId="0" borderId="2" xfId="0" applyNumberFormat="1" applyFont="1" applyBorder="1" applyAlignment="1">
      <alignment horizontal="center" vertical="center" wrapText="1" readingOrder="1"/>
    </xf>
    <xf numFmtId="0" fontId="11" fillId="2" borderId="3" xfId="0" applyFont="1" applyFill="1" applyBorder="1" applyAlignment="1">
      <alignment horizontal="left" vertical="center" wrapText="1" readingOrder="1"/>
    </xf>
    <xf numFmtId="164" fontId="12" fillId="0" borderId="3" xfId="0" applyNumberFormat="1" applyFont="1" applyBorder="1" applyAlignment="1">
      <alignment horizontal="center" vertical="center" wrapText="1" readingOrder="1"/>
    </xf>
    <xf numFmtId="0" fontId="11" fillId="2" borderId="5" xfId="0" applyFont="1" applyFill="1" applyBorder="1" applyAlignment="1">
      <alignment horizontal="left" vertical="center" wrapText="1" readingOrder="1"/>
    </xf>
    <xf numFmtId="164" fontId="12" fillId="0" borderId="5" xfId="0" applyNumberFormat="1" applyFont="1" applyBorder="1" applyAlignment="1">
      <alignment horizontal="center" vertical="center" wrapText="1" readingOrder="1"/>
    </xf>
    <xf numFmtId="0" fontId="11" fillId="3" borderId="4" xfId="0" applyFont="1" applyFill="1" applyBorder="1" applyAlignment="1">
      <alignment horizontal="left" vertical="center" wrapText="1" readingOrder="1"/>
    </xf>
    <xf numFmtId="164" fontId="13" fillId="3" borderId="4" xfId="0" applyNumberFormat="1" applyFont="1" applyFill="1" applyBorder="1" applyAlignment="1">
      <alignment horizontal="center" vertical="center" wrapText="1" readingOrder="1"/>
    </xf>
    <xf numFmtId="164" fontId="13" fillId="3" borderId="2" xfId="0" applyNumberFormat="1" applyFont="1" applyFill="1" applyBorder="1" applyAlignment="1">
      <alignment horizontal="center" vertical="center" wrapText="1" readingOrder="1"/>
    </xf>
    <xf numFmtId="0" fontId="11" fillId="3" borderId="5" xfId="0" applyFont="1" applyFill="1" applyBorder="1" applyAlignment="1">
      <alignment horizontal="left" vertical="center" wrapText="1" readingOrder="1"/>
    </xf>
    <xf numFmtId="164" fontId="13" fillId="3" borderId="5" xfId="0" applyNumberFormat="1" applyFont="1" applyFill="1" applyBorder="1" applyAlignment="1">
      <alignment horizontal="center" vertical="center" wrapText="1" readingOrder="1"/>
    </xf>
    <xf numFmtId="0" fontId="13" fillId="2" borderId="6" xfId="0" applyFont="1" applyFill="1" applyBorder="1"/>
    <xf numFmtId="0" fontId="13" fillId="2" borderId="6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center" vertical="center" wrapText="1" readingOrder="1"/>
    </xf>
    <xf numFmtId="0" fontId="14" fillId="2" borderId="2" xfId="0" applyFont="1" applyFill="1" applyBorder="1" applyAlignment="1">
      <alignment horizontal="left" vertical="center" wrapText="1" readingOrder="1"/>
    </xf>
    <xf numFmtId="164" fontId="15" fillId="0" borderId="2" xfId="0" applyNumberFormat="1" applyFont="1" applyBorder="1" applyAlignment="1">
      <alignment horizontal="center" vertical="center" wrapText="1" readingOrder="1"/>
    </xf>
    <xf numFmtId="0" fontId="14" fillId="2" borderId="3" xfId="0" applyFont="1" applyFill="1" applyBorder="1" applyAlignment="1">
      <alignment horizontal="left" vertical="center" wrapText="1" readingOrder="1"/>
    </xf>
    <xf numFmtId="0" fontId="14" fillId="2" borderId="5" xfId="0" applyFont="1" applyFill="1" applyBorder="1" applyAlignment="1">
      <alignment horizontal="left" vertical="center" wrapText="1" readingOrder="1"/>
    </xf>
    <xf numFmtId="0" fontId="14" fillId="3" borderId="5" xfId="0" applyFont="1" applyFill="1" applyBorder="1" applyAlignment="1">
      <alignment horizontal="left" vertical="center" wrapText="1" readingOrder="1"/>
    </xf>
    <xf numFmtId="164" fontId="16" fillId="3" borderId="5" xfId="0" applyNumberFormat="1" applyFont="1" applyFill="1" applyBorder="1" applyAlignment="1">
      <alignment horizontal="center" vertical="center" wrapText="1" readingOrder="1"/>
    </xf>
    <xf numFmtId="165" fontId="0" fillId="0" borderId="0" xfId="0" applyNumberFormat="1"/>
    <xf numFmtId="164" fontId="7" fillId="0" borderId="0" xfId="0" applyNumberFormat="1" applyFont="1"/>
    <xf numFmtId="9" fontId="12" fillId="0" borderId="2" xfId="1" applyFont="1" applyBorder="1" applyAlignment="1">
      <alignment horizontal="center" vertical="center" wrapText="1" readingOrder="1"/>
    </xf>
    <xf numFmtId="9" fontId="13" fillId="3" borderId="2" xfId="1" applyFont="1" applyFill="1" applyBorder="1" applyAlignment="1">
      <alignment horizontal="center" vertical="center" wrapText="1" readingOrder="1"/>
    </xf>
    <xf numFmtId="9" fontId="15" fillId="0" borderId="2" xfId="1" applyFont="1" applyBorder="1" applyAlignment="1">
      <alignment horizontal="center" vertical="center" wrapText="1" readingOrder="1"/>
    </xf>
    <xf numFmtId="9" fontId="16" fillId="3" borderId="5" xfId="1" applyFont="1" applyFill="1" applyBorder="1" applyAlignment="1">
      <alignment horizontal="center" vertical="center" wrapText="1" readingOrder="1"/>
    </xf>
    <xf numFmtId="0" fontId="10" fillId="0" borderId="0" xfId="2" applyFont="1"/>
    <xf numFmtId="0" fontId="5" fillId="0" borderId="0" xfId="2"/>
    <xf numFmtId="14" fontId="5" fillId="0" borderId="0" xfId="2" applyNumberFormat="1"/>
    <xf numFmtId="0" fontId="5" fillId="0" borderId="0" xfId="5"/>
    <xf numFmtId="0" fontId="7" fillId="0" borderId="1" xfId="0" applyFont="1" applyBorder="1"/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2" fontId="0" fillId="0" borderId="0" xfId="0" applyNumberFormat="1"/>
    <xf numFmtId="16" fontId="0" fillId="0" borderId="0" xfId="0" applyNumberFormat="1"/>
    <xf numFmtId="0" fontId="0" fillId="0" borderId="0" xfId="0" applyAlignment="1">
      <alignment horizontal="center"/>
    </xf>
    <xf numFmtId="9" fontId="0" fillId="0" borderId="0" xfId="0" applyNumberFormat="1"/>
    <xf numFmtId="0" fontId="13" fillId="2" borderId="6" xfId="2" applyFont="1" applyFill="1" applyBorder="1"/>
    <xf numFmtId="0" fontId="13" fillId="2" borderId="6" xfId="3" applyFont="1" applyFill="1" applyBorder="1"/>
    <xf numFmtId="14" fontId="13" fillId="2" borderId="6" xfId="2" applyNumberFormat="1" applyFont="1" applyFill="1" applyBorder="1"/>
    <xf numFmtId="0" fontId="9" fillId="0" borderId="6" xfId="2" applyFont="1" applyBorder="1"/>
    <xf numFmtId="0" fontId="19" fillId="0" borderId="6" xfId="2" applyFont="1" applyBorder="1"/>
    <xf numFmtId="0" fontId="13" fillId="2" borderId="6" xfId="5" applyFont="1" applyFill="1" applyBorder="1"/>
    <xf numFmtId="14" fontId="13" fillId="2" borderId="6" xfId="5" applyNumberFormat="1" applyFont="1" applyFill="1" applyBorder="1"/>
    <xf numFmtId="0" fontId="9" fillId="0" borderId="6" xfId="5" applyFont="1" applyBorder="1"/>
    <xf numFmtId="0" fontId="13" fillId="4" borderId="6" xfId="0" applyFont="1" applyFill="1" applyBorder="1"/>
    <xf numFmtId="0" fontId="13" fillId="10" borderId="9" xfId="0" applyFont="1" applyFill="1" applyBorder="1"/>
    <xf numFmtId="14" fontId="9" fillId="12" borderId="9" xfId="0" applyNumberFormat="1" applyFont="1" applyFill="1" applyBorder="1"/>
    <xf numFmtId="1" fontId="9" fillId="12" borderId="9" xfId="0" applyNumberFormat="1" applyFont="1" applyFill="1" applyBorder="1"/>
    <xf numFmtId="0" fontId="9" fillId="12" borderId="9" xfId="0" applyFont="1" applyFill="1" applyBorder="1"/>
    <xf numFmtId="9" fontId="9" fillId="12" borderId="9" xfId="0" applyNumberFormat="1" applyFont="1" applyFill="1" applyBorder="1"/>
    <xf numFmtId="14" fontId="9" fillId="5" borderId="9" xfId="0" applyNumberFormat="1" applyFont="1" applyFill="1" applyBorder="1"/>
    <xf numFmtId="0" fontId="9" fillId="5" borderId="9" xfId="0" applyFont="1" applyFill="1" applyBorder="1"/>
    <xf numFmtId="9" fontId="9" fillId="5" borderId="9" xfId="0" applyNumberFormat="1" applyFont="1" applyFill="1" applyBorder="1"/>
    <xf numFmtId="1" fontId="9" fillId="5" borderId="9" xfId="0" applyNumberFormat="1" applyFont="1" applyFill="1" applyBorder="1"/>
    <xf numFmtId="22" fontId="13" fillId="11" borderId="9" xfId="0" applyNumberFormat="1" applyFont="1" applyFill="1" applyBorder="1"/>
    <xf numFmtId="22" fontId="13" fillId="2" borderId="9" xfId="0" applyNumberFormat="1" applyFont="1" applyFill="1" applyBorder="1"/>
    <xf numFmtId="20" fontId="9" fillId="5" borderId="9" xfId="0" applyNumberFormat="1" applyFont="1" applyFill="1" applyBorder="1"/>
    <xf numFmtId="0" fontId="16" fillId="10" borderId="9" xfId="0" applyFont="1" applyFill="1" applyBorder="1"/>
    <xf numFmtId="14" fontId="13" fillId="11" borderId="9" xfId="0" applyNumberFormat="1" applyFont="1" applyFill="1" applyBorder="1"/>
    <xf numFmtId="0" fontId="29" fillId="0" borderId="0" xfId="0" applyFont="1"/>
    <xf numFmtId="14" fontId="8" fillId="12" borderId="9" xfId="0" applyNumberFormat="1" applyFont="1" applyFill="1" applyBorder="1"/>
    <xf numFmtId="1" fontId="8" fillId="12" borderId="9" xfId="0" applyNumberFormat="1" applyFont="1" applyFill="1" applyBorder="1"/>
    <xf numFmtId="0" fontId="8" fillId="12" borderId="9" xfId="0" applyFont="1" applyFill="1" applyBorder="1"/>
    <xf numFmtId="9" fontId="8" fillId="12" borderId="9" xfId="0" applyNumberFormat="1" applyFont="1" applyFill="1" applyBorder="1"/>
    <xf numFmtId="22" fontId="16" fillId="11" borderId="9" xfId="0" applyNumberFormat="1" applyFont="1" applyFill="1" applyBorder="1"/>
    <xf numFmtId="165" fontId="8" fillId="0" borderId="6" xfId="0" applyNumberFormat="1" applyFont="1" applyBorder="1"/>
    <xf numFmtId="0" fontId="16" fillId="4" borderId="6" xfId="0" applyFont="1" applyFill="1" applyBorder="1"/>
    <xf numFmtId="0" fontId="16" fillId="10" borderId="9" xfId="0" applyFont="1" applyFill="1" applyBorder="1" applyAlignment="1">
      <alignment horizontal="center" vertical="center"/>
    </xf>
    <xf numFmtId="0" fontId="16" fillId="10" borderId="9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vertical="center"/>
    </xf>
    <xf numFmtId="165" fontId="9" fillId="0" borderId="6" xfId="0" applyNumberFormat="1" applyFont="1" applyBorder="1" applyAlignment="1">
      <alignment vertical="center"/>
    </xf>
    <xf numFmtId="0" fontId="13" fillId="10" borderId="9" xfId="0" applyFont="1" applyFill="1" applyBorder="1" applyAlignment="1">
      <alignment horizontal="center"/>
    </xf>
    <xf numFmtId="0" fontId="16" fillId="10" borderId="9" xfId="0" applyFont="1" applyFill="1" applyBorder="1" applyAlignment="1">
      <alignment horizontal="center"/>
    </xf>
    <xf numFmtId="16" fontId="31" fillId="2" borderId="6" xfId="0" applyNumberFormat="1" applyFont="1" applyFill="1" applyBorder="1"/>
    <xf numFmtId="2" fontId="32" fillId="0" borderId="6" xfId="0" applyNumberFormat="1" applyFont="1" applyBorder="1"/>
    <xf numFmtId="0" fontId="32" fillId="0" borderId="6" xfId="0" applyFont="1" applyBorder="1"/>
    <xf numFmtId="0" fontId="13" fillId="3" borderId="6" xfId="0" applyFont="1" applyFill="1" applyBorder="1"/>
    <xf numFmtId="164" fontId="9" fillId="0" borderId="6" xfId="0" applyNumberFormat="1" applyFont="1" applyBorder="1" applyAlignment="1">
      <alignment horizontal="center"/>
    </xf>
    <xf numFmtId="9" fontId="9" fillId="0" borderId="6" xfId="0" applyNumberFormat="1" applyFont="1" applyBorder="1" applyAlignment="1">
      <alignment horizontal="center"/>
    </xf>
    <xf numFmtId="164" fontId="13" fillId="3" borderId="6" xfId="0" applyNumberFormat="1" applyFont="1" applyFill="1" applyBorder="1" applyAlignment="1">
      <alignment horizontal="center"/>
    </xf>
    <xf numFmtId="9" fontId="13" fillId="3" borderId="6" xfId="0" applyNumberFormat="1" applyFont="1" applyFill="1" applyBorder="1" applyAlignment="1">
      <alignment horizontal="center"/>
    </xf>
    <xf numFmtId="43" fontId="8" fillId="0" borderId="6" xfId="0" applyNumberFormat="1" applyFont="1" applyBorder="1"/>
    <xf numFmtId="164" fontId="15" fillId="0" borderId="3" xfId="0" applyNumberFormat="1" applyFont="1" applyBorder="1" applyAlignment="1">
      <alignment horizontal="center" vertical="center" wrapText="1" readingOrder="1"/>
    </xf>
    <xf numFmtId="9" fontId="8" fillId="0" borderId="6" xfId="1" applyFont="1" applyBorder="1"/>
    <xf numFmtId="0" fontId="13" fillId="2" borderId="6" xfId="4" applyFont="1" applyFill="1" applyBorder="1" applyAlignment="1">
      <alignment horizontal="center"/>
    </xf>
    <xf numFmtId="0" fontId="33" fillId="0" borderId="0" xfId="52" applyFont="1"/>
    <xf numFmtId="164" fontId="33" fillId="0" borderId="0" xfId="52" applyNumberFormat="1" applyFont="1"/>
    <xf numFmtId="9" fontId="0" fillId="0" borderId="0" xfId="53" applyFont="1"/>
    <xf numFmtId="0" fontId="34" fillId="0" borderId="0" xfId="0" applyFont="1" applyAlignment="1">
      <alignment horizontal="left" vertical="center" readingOrder="1"/>
    </xf>
    <xf numFmtId="2" fontId="7" fillId="0" borderId="0" xfId="0" applyNumberFormat="1" applyFont="1"/>
    <xf numFmtId="9" fontId="10" fillId="0" borderId="0" xfId="1" applyFont="1"/>
    <xf numFmtId="9" fontId="7" fillId="0" borderId="0" xfId="1" applyFont="1"/>
    <xf numFmtId="167" fontId="0" fillId="0" borderId="0" xfId="1" applyNumberFormat="1" applyFont="1"/>
    <xf numFmtId="43" fontId="33" fillId="0" borderId="0" xfId="52" applyNumberFormat="1" applyFont="1"/>
    <xf numFmtId="0" fontId="2" fillId="0" borderId="0" xfId="52" applyFont="1"/>
    <xf numFmtId="0" fontId="13" fillId="2" borderId="6" xfId="0" applyFont="1" applyFill="1" applyBorder="1" applyAlignment="1">
      <alignment horizontal="center"/>
    </xf>
    <xf numFmtId="168" fontId="8" fillId="0" borderId="6" xfId="0" applyNumberFormat="1" applyFont="1" applyBorder="1"/>
    <xf numFmtId="164" fontId="16" fillId="3" borderId="4" xfId="0" applyNumberFormat="1" applyFont="1" applyFill="1" applyBorder="1" applyAlignment="1">
      <alignment horizontal="center" vertical="center" wrapText="1" readingOrder="1"/>
    </xf>
    <xf numFmtId="164" fontId="10" fillId="0" borderId="0" xfId="0" applyNumberFormat="1" applyFont="1"/>
    <xf numFmtId="164" fontId="9" fillId="5" borderId="6" xfId="0" applyNumberFormat="1" applyFont="1" applyFill="1" applyBorder="1" applyAlignment="1">
      <alignment horizontal="center"/>
    </xf>
    <xf numFmtId="9" fontId="9" fillId="5" borderId="6" xfId="0" applyNumberFormat="1" applyFont="1" applyFill="1" applyBorder="1" applyAlignment="1">
      <alignment horizontal="center"/>
    </xf>
    <xf numFmtId="2" fontId="32" fillId="5" borderId="6" xfId="0" applyNumberFormat="1" applyFont="1" applyFill="1" applyBorder="1"/>
    <xf numFmtId="0" fontId="35" fillId="0" borderId="0" xfId="6" applyFont="1"/>
    <xf numFmtId="0" fontId="36" fillId="0" borderId="1" xfId="6" applyFont="1" applyBorder="1"/>
    <xf numFmtId="0" fontId="36" fillId="0" borderId="1" xfId="6" applyFont="1" applyBorder="1" applyAlignment="1">
      <alignment vertical="top"/>
    </xf>
    <xf numFmtId="0" fontId="7" fillId="0" borderId="1" xfId="0" applyFont="1" applyBorder="1" applyAlignment="1">
      <alignment wrapText="1"/>
    </xf>
    <xf numFmtId="0" fontId="9" fillId="0" borderId="1" xfId="0" applyFont="1" applyBorder="1"/>
    <xf numFmtId="0" fontId="9" fillId="0" borderId="0" xfId="0" applyFont="1" applyAlignment="1">
      <alignment horizontal="center"/>
    </xf>
    <xf numFmtId="0" fontId="37" fillId="0" borderId="0" xfId="6" applyFont="1"/>
    <xf numFmtId="0" fontId="1" fillId="0" borderId="0" xfId="2" applyFont="1"/>
    <xf numFmtId="0" fontId="1" fillId="0" borderId="0" xfId="5" applyFont="1"/>
    <xf numFmtId="2" fontId="9" fillId="0" borderId="6" xfId="0" applyNumberFormat="1" applyFont="1" applyBorder="1"/>
    <xf numFmtId="165" fontId="9" fillId="0" borderId="6" xfId="0" applyNumberFormat="1" applyFont="1" applyBorder="1"/>
    <xf numFmtId="9" fontId="9" fillId="0" borderId="6" xfId="1" applyFont="1" applyBorder="1"/>
  </cellXfs>
  <cellStyles count="54">
    <cellStyle name="Column header centred" xfId="26" xr:uid="{7DD5361A-D5FA-40E1-857A-FDFDCF645F4A}"/>
    <cellStyle name="Column header left" xfId="25" xr:uid="{62BEEB54-517A-40D9-9E7C-3D7295E91DA2}"/>
    <cellStyle name="column header right" xfId="27" xr:uid="{BA4B1801-AC6B-4C2A-B2FD-150923C46311}"/>
    <cellStyle name="Comma 10" xfId="9" xr:uid="{3461C1BD-453B-44DF-915A-94CA095188E6}"/>
    <cellStyle name="Comma 2" xfId="10" xr:uid="{CE9A4338-7596-40EA-AF85-AF069AF9DF8D}"/>
    <cellStyle name="Comma 2 2" xfId="20" xr:uid="{9D330E4E-A51A-42E0-9CDA-842D29E9D73C}"/>
    <cellStyle name="Comma 2 3" xfId="22" xr:uid="{1342C5B7-91DD-479D-8853-59D3B5239A4D}"/>
    <cellStyle name="Comma 2 4" xfId="36" xr:uid="{3671BE1E-21F9-437B-8C33-03E3E27CBC5C}"/>
    <cellStyle name="Comma 2 5" xfId="40" xr:uid="{86A0B225-E92D-4133-BFFA-A220A82644F9}"/>
    <cellStyle name="Comma 2 6" xfId="44" xr:uid="{8261C256-02F7-4F32-93C7-F7272DA1708A}"/>
    <cellStyle name="Comma 3" xfId="17" xr:uid="{31E19858-204B-4A0D-AABF-5610B44ACBB0}"/>
    <cellStyle name="Comma 4" xfId="21" xr:uid="{86B5B632-A65D-4583-AAD3-6B71A17E92D1}"/>
    <cellStyle name="Comma 5" xfId="35" xr:uid="{01BD9BA7-1BB3-4D22-A417-5B0232B7F23C}"/>
    <cellStyle name="Comma 6" xfId="39" xr:uid="{9E9C09DE-8597-49A1-B499-745F9DD8C53C}"/>
    <cellStyle name="Comma 7" xfId="43" xr:uid="{F00E6450-69F5-4164-A4B6-B952F52B23C8}"/>
    <cellStyle name="Comma 8" xfId="47" xr:uid="{1A335719-E313-4543-9C2A-5F263AB020A0}"/>
    <cellStyle name="Comma 9" xfId="50" xr:uid="{752B2422-478B-4EB0-9C33-50BD03627A77}"/>
    <cellStyle name="Followed Hyperlink 2" xfId="11" xr:uid="{45338810-FD1C-4D17-8241-4813714B8CFC}"/>
    <cellStyle name="Hyperlink" xfId="6" builtinId="8"/>
    <cellStyle name="Hyperlink 2" xfId="13" xr:uid="{F40434F1-E6D1-47CF-88A8-330AC5898769}"/>
    <cellStyle name="Hyperlink 3" xfId="12" xr:uid="{9167AC16-A34B-49FE-B436-CB31BF7AF1E4}"/>
    <cellStyle name="Normal" xfId="0" builtinId="0"/>
    <cellStyle name="Normal 10" xfId="8" xr:uid="{7CC76DCB-2669-40DB-81C8-4E07E6549402}"/>
    <cellStyle name="Normal 11" xfId="52" xr:uid="{2EE3BDB9-99A4-4CB2-9C0A-B0D8321CC4A1}"/>
    <cellStyle name="Normal 2" xfId="4" xr:uid="{EBBF9A61-67CA-4D72-9C7C-A287AB3EE7B8}"/>
    <cellStyle name="Normal 2 2" xfId="18" xr:uid="{0CE35791-755D-44E1-8403-C854F4E23B1E}"/>
    <cellStyle name="Normal 2 3" xfId="14" xr:uid="{551EC8DF-5213-42D5-836D-609AD4676CF8}"/>
    <cellStyle name="Normal 3" xfId="15" xr:uid="{1FB0DD31-739C-48D1-94EA-7CFE608079D5}"/>
    <cellStyle name="Normal 4" xfId="16" xr:uid="{CE30A4DA-7D9D-4279-9C5C-D1B52A868480}"/>
    <cellStyle name="Normal 4 2" xfId="23" xr:uid="{5DDEFF30-86BE-4A08-B7AC-EBE9239A0AC4}"/>
    <cellStyle name="Normal 5" xfId="5" xr:uid="{636D9DC7-60A3-4620-9726-519285A2090E}"/>
    <cellStyle name="Normal 5 2" xfId="34" xr:uid="{95C8533A-8FFC-4DE3-90F0-2AC4D15CABAE}"/>
    <cellStyle name="Normal 6" xfId="3" xr:uid="{88DE2E6A-1665-4474-8725-ACB70F6AC324}"/>
    <cellStyle name="Normal 6 2" xfId="38" xr:uid="{00FB49B6-FA62-4013-93F8-77CDD52C68C3}"/>
    <cellStyle name="Normal 7" xfId="7" xr:uid="{2D464D9F-126A-4173-953F-1E6044195A69}"/>
    <cellStyle name="Normal 7 2" xfId="42" xr:uid="{A1E5B104-B95A-4304-A69C-A9C3C29CB7CC}"/>
    <cellStyle name="Normal 8" xfId="2" xr:uid="{E858EEDC-225F-412E-808C-F61384B374BC}"/>
    <cellStyle name="Normal 8 2" xfId="46" xr:uid="{FB66FCC1-873E-4F40-8CB9-AE4DDFB3A253}"/>
    <cellStyle name="Normal 9" xfId="49" xr:uid="{50101504-1025-4DBF-A075-82D5A54D4FCA}"/>
    <cellStyle name="Per cent 2" xfId="48" xr:uid="{9059559C-8EB6-4085-A196-0D1CE95FD77D}"/>
    <cellStyle name="Per cent 3" xfId="51" xr:uid="{F836CD27-87C1-4C05-A7B9-E0FE3D3C4184}"/>
    <cellStyle name="Percent" xfId="1" builtinId="5"/>
    <cellStyle name="Percent 2" xfId="19" xr:uid="{D5F40711-1D1B-4172-9CDD-5D98E082EB47}"/>
    <cellStyle name="Percent 3" xfId="53" xr:uid="{994591DA-044F-419A-A01E-D8CDA44137EA}"/>
    <cellStyle name="rowspace" xfId="28" xr:uid="{C0183890-30B5-41AF-8651-6318D56A24D4}"/>
    <cellStyle name="rowspace 2" xfId="37" xr:uid="{124E6B04-EE03-4FE9-A825-0D432BAB8AFA}"/>
    <cellStyle name="rowspace 3" xfId="41" xr:uid="{2E97E9C7-D570-4AD6-878D-E32D72D3D382}"/>
    <cellStyle name="rowspace 4" xfId="45" xr:uid="{1FD5FA4D-C8CD-4E6B-9A5A-944689E67871}"/>
    <cellStyle name="Table footnote" xfId="33" xr:uid="{1C84B7C7-5246-44AA-BEA9-8DC8A21742F1}"/>
    <cellStyle name="Table numbers" xfId="31" xr:uid="{F89B770D-256D-46B6-B83D-7DFDFCEA2B60}"/>
    <cellStyle name="Table source" xfId="32" xr:uid="{EB128674-5E64-4DBD-8AE0-64D4A383D830}"/>
    <cellStyle name="Table subheader" xfId="29" xr:uid="{F2520328-6C5D-439D-89E6-604654FB6318}"/>
    <cellStyle name="Table text" xfId="30" xr:uid="{5352E057-BC85-485B-B437-6FD79A707800}"/>
    <cellStyle name="Table Title" xfId="24" xr:uid="{6ECA11DE-6988-4084-BD72-14792104998C}"/>
  </cellStyles>
  <dxfs count="0"/>
  <tableStyles count="0" defaultTableStyle="TableStyleMedium2" defaultPivotStyle="PivotStyleLight16"/>
  <colors>
    <mruColors>
      <color rgb="FF5B9BD5"/>
      <color rgb="FF7CC400"/>
      <color rgb="FF7F7F7F"/>
      <color rgb="FFA5A5A5"/>
      <color rgb="FF000000"/>
      <color rgb="FF0F4016"/>
      <color rgb="FF264478"/>
      <color rgb="FF007B34"/>
      <color rgb="FF004C9D"/>
      <color rgb="FF0085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+mn-cs"/>
              </a:defRPr>
            </a:pPr>
            <a:r>
              <a:rPr lang="en-GB" sz="1200">
                <a:latin typeface="Tenorite" panose="00000500000000000000" pitchFamily="2" charset="0"/>
              </a:rPr>
              <a:t>Demand</a:t>
            </a:r>
          </a:p>
          <a:p>
            <a:pPr>
              <a:defRPr sz="1200">
                <a:latin typeface="Tenorite" panose="00000500000000000000" pitchFamily="2" charset="0"/>
              </a:defRPr>
            </a:pPr>
            <a:endParaRPr lang="en-GB" sz="1200">
              <a:latin typeface="Tenorite" panose="00000500000000000000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enorite" panose="00000500000000000000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'Key stats'!$B$4</c:f>
              <c:strCache>
                <c:ptCount val="1"/>
                <c:pt idx="0">
                  <c:v>2025 weather corrected </c:v>
                </c:pt>
              </c:strCache>
            </c:strRef>
          </c:tx>
          <c:spPr>
            <a:solidFill>
              <a:srgbClr val="36B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36BC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'Key stats'!$A$5:$A$12</c:f>
              <c:strCache>
                <c:ptCount val="8"/>
                <c:pt idx="0">
                  <c:v>Non daily metered</c:v>
                </c:pt>
                <c:pt idx="1">
                  <c:v>Daily metered</c:v>
                </c:pt>
                <c:pt idx="2">
                  <c:v>Gas demand for electricity generation</c:v>
                </c:pt>
                <c:pt idx="3">
                  <c:v>Great Britain's gas demand</c:v>
                </c:pt>
                <c:pt idx="4">
                  <c:v>Exports to Ireland</c:v>
                </c:pt>
                <c:pt idx="5">
                  <c:v>Exports to continental Europe</c:v>
                </c:pt>
                <c:pt idx="6">
                  <c:v>Storage Injection</c:v>
                </c:pt>
                <c:pt idx="7">
                  <c:v>Total gas demand</c:v>
                </c:pt>
              </c:strCache>
            </c:strRef>
          </c:cat>
          <c:val>
            <c:numRef>
              <c:f>'Key stats'!$B$5:$B$12</c:f>
              <c:numCache>
                <c:formatCode>0.0</c:formatCode>
                <c:ptCount val="8"/>
                <c:pt idx="0">
                  <c:v>9.8645472522390882</c:v>
                </c:pt>
                <c:pt idx="1">
                  <c:v>3.4085746055459922</c:v>
                </c:pt>
                <c:pt idx="2">
                  <c:v>5.4383355230080017</c:v>
                </c:pt>
                <c:pt idx="3">
                  <c:v>18.711457380793082</c:v>
                </c:pt>
                <c:pt idx="4">
                  <c:v>2.4736641694139996</c:v>
                </c:pt>
                <c:pt idx="5">
                  <c:v>6.5846778698219977</c:v>
                </c:pt>
                <c:pt idx="6">
                  <c:v>1.8444299999999996</c:v>
                </c:pt>
                <c:pt idx="7">
                  <c:v>29.819305621770773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07-4AB5-B7FB-225EA478A6A9}"/>
            </c:ext>
          </c:extLst>
        </c:ser>
        <c:ser>
          <c:idx val="1"/>
          <c:order val="1"/>
          <c:tx>
            <c:strRef>
              <c:f>'Key stats'!$C$4</c:f>
              <c:strCache>
                <c:ptCount val="1"/>
                <c:pt idx="0">
                  <c:v>2026 forecast</c:v>
                </c:pt>
              </c:strCache>
            </c:strRef>
          </c:tx>
          <c:spPr>
            <a:solidFill>
              <a:srgbClr val="15608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15608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'Key stats'!$A$5:$A$12</c:f>
              <c:strCache>
                <c:ptCount val="8"/>
                <c:pt idx="0">
                  <c:v>Non daily metered</c:v>
                </c:pt>
                <c:pt idx="1">
                  <c:v>Daily metered</c:v>
                </c:pt>
                <c:pt idx="2">
                  <c:v>Gas demand for electricity generation</c:v>
                </c:pt>
                <c:pt idx="3">
                  <c:v>Great Britain's gas demand</c:v>
                </c:pt>
                <c:pt idx="4">
                  <c:v>Exports to Ireland</c:v>
                </c:pt>
                <c:pt idx="5">
                  <c:v>Exports to continental Europe</c:v>
                </c:pt>
                <c:pt idx="6">
                  <c:v>Storage Injection</c:v>
                </c:pt>
                <c:pt idx="7">
                  <c:v>Total gas demand</c:v>
                </c:pt>
              </c:strCache>
            </c:strRef>
          </c:cat>
          <c:val>
            <c:numRef>
              <c:f>'Key stats'!$C$5:$C$12</c:f>
              <c:numCache>
                <c:formatCode>0.0</c:formatCode>
                <c:ptCount val="8"/>
                <c:pt idx="0">
                  <c:v>10.100878994862214</c:v>
                </c:pt>
                <c:pt idx="1">
                  <c:v>3.41</c:v>
                </c:pt>
                <c:pt idx="2">
                  <c:v>5.0999999999999996</c:v>
                </c:pt>
                <c:pt idx="3">
                  <c:v>18.610878994862212</c:v>
                </c:pt>
                <c:pt idx="4">
                  <c:v>2.6083775849581823</c:v>
                </c:pt>
                <c:pt idx="5">
                  <c:v>6.58</c:v>
                </c:pt>
                <c:pt idx="6">
                  <c:v>1.8306836800000006</c:v>
                </c:pt>
                <c:pt idx="7">
                  <c:v>29.848762781562087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07-4AB5-B7FB-225EA478A6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96"/>
        <c:axId val="133164816"/>
        <c:axId val="133163376"/>
      </c:barChart>
      <c:catAx>
        <c:axId val="13316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133163376"/>
        <c:crosses val="autoZero"/>
        <c:auto val="1"/>
        <c:lblAlgn val="ctr"/>
        <c:lblOffset val="100"/>
        <c:noMultiLvlLbl val="0"/>
      </c:catAx>
      <c:valAx>
        <c:axId val="1331633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>
                    <a:latin typeface="Tenorite" panose="00000500000000000000" pitchFamily="2" charset="0"/>
                  </a:rPr>
                  <a:t>bcm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1331648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enorite" panose="00000500000000000000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+mn-cs"/>
              </a:defRPr>
            </a:pPr>
            <a:r>
              <a:rPr lang="en-GB" sz="1200">
                <a:latin typeface="Tenorite" panose="00000500000000000000" pitchFamily="2" charset="0"/>
              </a:rPr>
              <a:t>Supply</a:t>
            </a:r>
          </a:p>
          <a:p>
            <a:pPr>
              <a:defRPr sz="1200">
                <a:latin typeface="Tenorite" panose="00000500000000000000" pitchFamily="2" charset="0"/>
              </a:defRPr>
            </a:pPr>
            <a:endParaRPr lang="en-GB" sz="1200">
              <a:latin typeface="Tenorite" panose="00000500000000000000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enorite" panose="00000500000000000000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'Key stats'!$B$17</c:f>
              <c:strCache>
                <c:ptCount val="1"/>
                <c:pt idx="0">
                  <c:v>2025 actual</c:v>
                </c:pt>
              </c:strCache>
            </c:strRef>
          </c:tx>
          <c:spPr>
            <a:solidFill>
              <a:srgbClr val="36B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36BC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'Key stats'!$A$18:$A$23</c:f>
              <c:strCache>
                <c:ptCount val="6"/>
                <c:pt idx="0">
                  <c:v>UKCS</c:v>
                </c:pt>
                <c:pt idx="1">
                  <c:v>Norway</c:v>
                </c:pt>
                <c:pt idx="2">
                  <c:v>Continental European Imports</c:v>
                </c:pt>
                <c:pt idx="3">
                  <c:v>LNG</c:v>
                </c:pt>
                <c:pt idx="4">
                  <c:v>Storage</c:v>
                </c:pt>
                <c:pt idx="5">
                  <c:v>Total NTS Supply</c:v>
                </c:pt>
              </c:strCache>
            </c:strRef>
          </c:cat>
          <c:val>
            <c:numRef>
              <c:f>'Key stats'!$B$18:$B$23</c:f>
              <c:numCache>
                <c:formatCode>0.0</c:formatCode>
                <c:ptCount val="6"/>
                <c:pt idx="0">
                  <c:v>13.943660000000005</c:v>
                </c:pt>
                <c:pt idx="1">
                  <c:v>9.8433099999999989</c:v>
                </c:pt>
                <c:pt idx="2">
                  <c:v>0</c:v>
                </c:pt>
                <c:pt idx="3">
                  <c:v>1.6353999999999989</c:v>
                </c:pt>
                <c:pt idx="4">
                  <c:v>1.9743200000000007</c:v>
                </c:pt>
                <c:pt idx="5">
                  <c:v>27.396690000000003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E-4C2A-8D67-1BA0E189F361}"/>
            </c:ext>
          </c:extLst>
        </c:ser>
        <c:ser>
          <c:idx val="1"/>
          <c:order val="1"/>
          <c:tx>
            <c:strRef>
              <c:f>'Key stats'!$C$17</c:f>
              <c:strCache>
                <c:ptCount val="1"/>
                <c:pt idx="0">
                  <c:v>2026 forecast </c:v>
                </c:pt>
              </c:strCache>
            </c:strRef>
          </c:tx>
          <c:spPr>
            <a:solidFill>
              <a:srgbClr val="15608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15608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'Key stats'!$A$18:$A$23</c:f>
              <c:strCache>
                <c:ptCount val="6"/>
                <c:pt idx="0">
                  <c:v>UKCS</c:v>
                </c:pt>
                <c:pt idx="1">
                  <c:v>Norway</c:v>
                </c:pt>
                <c:pt idx="2">
                  <c:v>Continental European Imports</c:v>
                </c:pt>
                <c:pt idx="3">
                  <c:v>LNG</c:v>
                </c:pt>
                <c:pt idx="4">
                  <c:v>Storage</c:v>
                </c:pt>
                <c:pt idx="5">
                  <c:v>Total NTS Supply</c:v>
                </c:pt>
              </c:strCache>
            </c:strRef>
          </c:cat>
          <c:val>
            <c:numRef>
              <c:f>'Key stats'!$C$18:$C$23</c:f>
              <c:numCache>
                <c:formatCode>0.0</c:formatCode>
                <c:ptCount val="6"/>
                <c:pt idx="0">
                  <c:v>13.1</c:v>
                </c:pt>
                <c:pt idx="1">
                  <c:v>12.2</c:v>
                </c:pt>
                <c:pt idx="2">
                  <c:v>0</c:v>
                </c:pt>
                <c:pt idx="3">
                  <c:v>2.7</c:v>
                </c:pt>
                <c:pt idx="4">
                  <c:v>1.5</c:v>
                </c:pt>
                <c:pt idx="5">
                  <c:v>29.499999999999996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E-4C2A-8D67-1BA0E189F36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96"/>
        <c:axId val="133164816"/>
        <c:axId val="133163376"/>
      </c:barChart>
      <c:catAx>
        <c:axId val="13316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133163376"/>
        <c:crosses val="autoZero"/>
        <c:auto val="1"/>
        <c:lblAlgn val="ctr"/>
        <c:lblOffset val="100"/>
        <c:noMultiLvlLbl val="0"/>
      </c:catAx>
      <c:valAx>
        <c:axId val="1331633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enorite" panose="00000500000000000000" pitchFamily="2" charset="0"/>
                    <a:ea typeface="+mn-ea"/>
                    <a:cs typeface="+mn-cs"/>
                  </a:defRPr>
                </a:pPr>
                <a:r>
                  <a:rPr lang="en-GB">
                    <a:latin typeface="Tenorite" panose="00000500000000000000" pitchFamily="2" charset="0"/>
                  </a:rPr>
                  <a:t>bcm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enorite" panose="00000500000000000000" pitchFamily="2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1331648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enorite" panose="00000500000000000000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>
                <a:latin typeface="Tenorite" panose="00000500000000000000" pitchFamily="2" charset="0"/>
              </a:rPr>
              <a:t>GB terminal outages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267211170413506E-2"/>
          <c:y val="4.5635469853679216E-2"/>
          <c:w val="0.85550366596582028"/>
          <c:h val="0.79349271513269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1'!$B$2</c:f>
              <c:strCache>
                <c:ptCount val="1"/>
                <c:pt idx="0">
                  <c:v>St Fergus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1'!$A$3:$A$185</c:f>
              <c:numCache>
                <c:formatCode>m/d/yyyy</c:formatCode>
                <c:ptCount val="183"/>
                <c:pt idx="0">
                  <c:v>46113</c:v>
                </c:pt>
                <c:pt idx="1">
                  <c:v>46114</c:v>
                </c:pt>
                <c:pt idx="2">
                  <c:v>46115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  <c:pt idx="7">
                  <c:v>46120</c:v>
                </c:pt>
                <c:pt idx="8">
                  <c:v>46121</c:v>
                </c:pt>
                <c:pt idx="9">
                  <c:v>46122</c:v>
                </c:pt>
                <c:pt idx="10">
                  <c:v>46123</c:v>
                </c:pt>
                <c:pt idx="11">
                  <c:v>46124</c:v>
                </c:pt>
                <c:pt idx="12">
                  <c:v>46125</c:v>
                </c:pt>
                <c:pt idx="13">
                  <c:v>46126</c:v>
                </c:pt>
                <c:pt idx="14">
                  <c:v>46127</c:v>
                </c:pt>
                <c:pt idx="15">
                  <c:v>46128</c:v>
                </c:pt>
                <c:pt idx="16">
                  <c:v>46129</c:v>
                </c:pt>
                <c:pt idx="17">
                  <c:v>46130</c:v>
                </c:pt>
                <c:pt idx="18">
                  <c:v>46131</c:v>
                </c:pt>
                <c:pt idx="19">
                  <c:v>46132</c:v>
                </c:pt>
                <c:pt idx="20">
                  <c:v>46133</c:v>
                </c:pt>
                <c:pt idx="21">
                  <c:v>46134</c:v>
                </c:pt>
                <c:pt idx="22">
                  <c:v>46135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46159</c:v>
                </c:pt>
                <c:pt idx="47">
                  <c:v>46160</c:v>
                </c:pt>
                <c:pt idx="48">
                  <c:v>46161</c:v>
                </c:pt>
                <c:pt idx="49">
                  <c:v>46162</c:v>
                </c:pt>
                <c:pt idx="50">
                  <c:v>46163</c:v>
                </c:pt>
                <c:pt idx="51">
                  <c:v>46164</c:v>
                </c:pt>
                <c:pt idx="52">
                  <c:v>46165</c:v>
                </c:pt>
                <c:pt idx="53">
                  <c:v>46166</c:v>
                </c:pt>
                <c:pt idx="54">
                  <c:v>46167</c:v>
                </c:pt>
                <c:pt idx="55">
                  <c:v>46168</c:v>
                </c:pt>
                <c:pt idx="56">
                  <c:v>46169</c:v>
                </c:pt>
                <c:pt idx="57">
                  <c:v>46170</c:v>
                </c:pt>
                <c:pt idx="58">
                  <c:v>46171</c:v>
                </c:pt>
                <c:pt idx="59">
                  <c:v>46172</c:v>
                </c:pt>
                <c:pt idx="60">
                  <c:v>46173</c:v>
                </c:pt>
                <c:pt idx="61">
                  <c:v>46174</c:v>
                </c:pt>
                <c:pt idx="62">
                  <c:v>46175</c:v>
                </c:pt>
                <c:pt idx="63">
                  <c:v>46176</c:v>
                </c:pt>
                <c:pt idx="64">
                  <c:v>46177</c:v>
                </c:pt>
                <c:pt idx="65">
                  <c:v>46178</c:v>
                </c:pt>
                <c:pt idx="66">
                  <c:v>46179</c:v>
                </c:pt>
                <c:pt idx="67">
                  <c:v>46180</c:v>
                </c:pt>
                <c:pt idx="68">
                  <c:v>46181</c:v>
                </c:pt>
                <c:pt idx="69">
                  <c:v>46182</c:v>
                </c:pt>
                <c:pt idx="70">
                  <c:v>46183</c:v>
                </c:pt>
                <c:pt idx="71">
                  <c:v>46184</c:v>
                </c:pt>
                <c:pt idx="72">
                  <c:v>46185</c:v>
                </c:pt>
                <c:pt idx="73">
                  <c:v>46186</c:v>
                </c:pt>
                <c:pt idx="74">
                  <c:v>46187</c:v>
                </c:pt>
                <c:pt idx="75">
                  <c:v>46188</c:v>
                </c:pt>
                <c:pt idx="76">
                  <c:v>46189</c:v>
                </c:pt>
                <c:pt idx="77">
                  <c:v>46190</c:v>
                </c:pt>
                <c:pt idx="78">
                  <c:v>46191</c:v>
                </c:pt>
                <c:pt idx="79">
                  <c:v>46192</c:v>
                </c:pt>
                <c:pt idx="80">
                  <c:v>46193</c:v>
                </c:pt>
                <c:pt idx="81">
                  <c:v>46194</c:v>
                </c:pt>
                <c:pt idx="82">
                  <c:v>46195</c:v>
                </c:pt>
                <c:pt idx="83">
                  <c:v>46196</c:v>
                </c:pt>
                <c:pt idx="84">
                  <c:v>46197</c:v>
                </c:pt>
                <c:pt idx="85">
                  <c:v>46198</c:v>
                </c:pt>
                <c:pt idx="86">
                  <c:v>46199</c:v>
                </c:pt>
                <c:pt idx="87">
                  <c:v>46200</c:v>
                </c:pt>
                <c:pt idx="88">
                  <c:v>46201</c:v>
                </c:pt>
                <c:pt idx="89">
                  <c:v>46202</c:v>
                </c:pt>
                <c:pt idx="90">
                  <c:v>46203</c:v>
                </c:pt>
                <c:pt idx="91">
                  <c:v>46204</c:v>
                </c:pt>
                <c:pt idx="92">
                  <c:v>46205</c:v>
                </c:pt>
                <c:pt idx="93">
                  <c:v>46206</c:v>
                </c:pt>
                <c:pt idx="94">
                  <c:v>46207</c:v>
                </c:pt>
                <c:pt idx="95">
                  <c:v>46208</c:v>
                </c:pt>
                <c:pt idx="96">
                  <c:v>46209</c:v>
                </c:pt>
                <c:pt idx="97">
                  <c:v>46210</c:v>
                </c:pt>
                <c:pt idx="98">
                  <c:v>46211</c:v>
                </c:pt>
                <c:pt idx="99">
                  <c:v>46212</c:v>
                </c:pt>
                <c:pt idx="100">
                  <c:v>46213</c:v>
                </c:pt>
                <c:pt idx="101">
                  <c:v>46214</c:v>
                </c:pt>
                <c:pt idx="102">
                  <c:v>46215</c:v>
                </c:pt>
                <c:pt idx="103">
                  <c:v>46216</c:v>
                </c:pt>
                <c:pt idx="104">
                  <c:v>46217</c:v>
                </c:pt>
                <c:pt idx="105">
                  <c:v>46218</c:v>
                </c:pt>
                <c:pt idx="106">
                  <c:v>46219</c:v>
                </c:pt>
                <c:pt idx="107">
                  <c:v>46220</c:v>
                </c:pt>
                <c:pt idx="108">
                  <c:v>46221</c:v>
                </c:pt>
                <c:pt idx="109">
                  <c:v>46222</c:v>
                </c:pt>
                <c:pt idx="110">
                  <c:v>46223</c:v>
                </c:pt>
                <c:pt idx="111">
                  <c:v>46224</c:v>
                </c:pt>
                <c:pt idx="112">
                  <c:v>46225</c:v>
                </c:pt>
                <c:pt idx="113">
                  <c:v>46226</c:v>
                </c:pt>
                <c:pt idx="114">
                  <c:v>46227</c:v>
                </c:pt>
                <c:pt idx="115">
                  <c:v>46228</c:v>
                </c:pt>
                <c:pt idx="116">
                  <c:v>46229</c:v>
                </c:pt>
                <c:pt idx="117">
                  <c:v>46230</c:v>
                </c:pt>
                <c:pt idx="118">
                  <c:v>46231</c:v>
                </c:pt>
                <c:pt idx="119">
                  <c:v>46232</c:v>
                </c:pt>
                <c:pt idx="120">
                  <c:v>46233</c:v>
                </c:pt>
                <c:pt idx="121">
                  <c:v>46234</c:v>
                </c:pt>
                <c:pt idx="122">
                  <c:v>46235</c:v>
                </c:pt>
                <c:pt idx="123">
                  <c:v>46236</c:v>
                </c:pt>
                <c:pt idx="124">
                  <c:v>46237</c:v>
                </c:pt>
                <c:pt idx="125">
                  <c:v>46238</c:v>
                </c:pt>
                <c:pt idx="126">
                  <c:v>46239</c:v>
                </c:pt>
                <c:pt idx="127">
                  <c:v>46240</c:v>
                </c:pt>
                <c:pt idx="128">
                  <c:v>46241</c:v>
                </c:pt>
                <c:pt idx="129">
                  <c:v>46242</c:v>
                </c:pt>
                <c:pt idx="130">
                  <c:v>46243</c:v>
                </c:pt>
                <c:pt idx="131">
                  <c:v>46244</c:v>
                </c:pt>
                <c:pt idx="132">
                  <c:v>46245</c:v>
                </c:pt>
                <c:pt idx="133">
                  <c:v>46246</c:v>
                </c:pt>
                <c:pt idx="134">
                  <c:v>46247</c:v>
                </c:pt>
                <c:pt idx="135">
                  <c:v>46248</c:v>
                </c:pt>
                <c:pt idx="136">
                  <c:v>46249</c:v>
                </c:pt>
                <c:pt idx="137">
                  <c:v>46250</c:v>
                </c:pt>
                <c:pt idx="138">
                  <c:v>46251</c:v>
                </c:pt>
                <c:pt idx="139">
                  <c:v>46252</c:v>
                </c:pt>
                <c:pt idx="140">
                  <c:v>46253</c:v>
                </c:pt>
                <c:pt idx="141">
                  <c:v>46254</c:v>
                </c:pt>
                <c:pt idx="142">
                  <c:v>46255</c:v>
                </c:pt>
                <c:pt idx="143">
                  <c:v>46256</c:v>
                </c:pt>
                <c:pt idx="144">
                  <c:v>46257</c:v>
                </c:pt>
                <c:pt idx="145">
                  <c:v>46258</c:v>
                </c:pt>
                <c:pt idx="146">
                  <c:v>46259</c:v>
                </c:pt>
                <c:pt idx="147">
                  <c:v>46260</c:v>
                </c:pt>
                <c:pt idx="148">
                  <c:v>46261</c:v>
                </c:pt>
                <c:pt idx="149">
                  <c:v>46262</c:v>
                </c:pt>
                <c:pt idx="150">
                  <c:v>46263</c:v>
                </c:pt>
                <c:pt idx="151">
                  <c:v>46264</c:v>
                </c:pt>
                <c:pt idx="152">
                  <c:v>46265</c:v>
                </c:pt>
                <c:pt idx="153">
                  <c:v>46266</c:v>
                </c:pt>
                <c:pt idx="154">
                  <c:v>46267</c:v>
                </c:pt>
                <c:pt idx="155">
                  <c:v>46268</c:v>
                </c:pt>
                <c:pt idx="156">
                  <c:v>46269</c:v>
                </c:pt>
                <c:pt idx="157">
                  <c:v>46270</c:v>
                </c:pt>
                <c:pt idx="158">
                  <c:v>46271</c:v>
                </c:pt>
                <c:pt idx="159">
                  <c:v>46272</c:v>
                </c:pt>
                <c:pt idx="160">
                  <c:v>46273</c:v>
                </c:pt>
                <c:pt idx="161">
                  <c:v>46274</c:v>
                </c:pt>
                <c:pt idx="162">
                  <c:v>46275</c:v>
                </c:pt>
                <c:pt idx="163">
                  <c:v>46276</c:v>
                </c:pt>
                <c:pt idx="164">
                  <c:v>46277</c:v>
                </c:pt>
                <c:pt idx="165">
                  <c:v>46278</c:v>
                </c:pt>
                <c:pt idx="166">
                  <c:v>46279</c:v>
                </c:pt>
                <c:pt idx="167">
                  <c:v>46280</c:v>
                </c:pt>
                <c:pt idx="168">
                  <c:v>46281</c:v>
                </c:pt>
                <c:pt idx="169">
                  <c:v>46282</c:v>
                </c:pt>
                <c:pt idx="170">
                  <c:v>46283</c:v>
                </c:pt>
                <c:pt idx="171">
                  <c:v>46284</c:v>
                </c:pt>
                <c:pt idx="172">
                  <c:v>46285</c:v>
                </c:pt>
                <c:pt idx="173">
                  <c:v>46286</c:v>
                </c:pt>
                <c:pt idx="174">
                  <c:v>46287</c:v>
                </c:pt>
                <c:pt idx="175">
                  <c:v>46288</c:v>
                </c:pt>
                <c:pt idx="176">
                  <c:v>46289</c:v>
                </c:pt>
                <c:pt idx="177">
                  <c:v>46290</c:v>
                </c:pt>
                <c:pt idx="178">
                  <c:v>46291</c:v>
                </c:pt>
                <c:pt idx="179">
                  <c:v>46292</c:v>
                </c:pt>
                <c:pt idx="180">
                  <c:v>46293</c:v>
                </c:pt>
                <c:pt idx="181">
                  <c:v>46294</c:v>
                </c:pt>
                <c:pt idx="182">
                  <c:v>46295</c:v>
                </c:pt>
              </c:numCache>
            </c:numRef>
          </c:cat>
          <c:val>
            <c:numRef>
              <c:f>'Figure 1'!$B$3:$B$185</c:f>
              <c:numCache>
                <c:formatCode>General</c:formatCode>
                <c:ptCount val="18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19.7</c:v>
                </c:pt>
                <c:pt idx="17">
                  <c:v>19.7</c:v>
                </c:pt>
                <c:pt idx="18">
                  <c:v>19.7</c:v>
                </c:pt>
                <c:pt idx="19">
                  <c:v>19.7</c:v>
                </c:pt>
                <c:pt idx="20">
                  <c:v>23.7</c:v>
                </c:pt>
                <c:pt idx="21">
                  <c:v>23.7</c:v>
                </c:pt>
                <c:pt idx="22">
                  <c:v>23.7</c:v>
                </c:pt>
                <c:pt idx="23">
                  <c:v>19.7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33.700000000000003</c:v>
                </c:pt>
                <c:pt idx="34">
                  <c:v>33.700000000000003</c:v>
                </c:pt>
                <c:pt idx="35">
                  <c:v>33.700000000000003</c:v>
                </c:pt>
                <c:pt idx="36">
                  <c:v>33.700000000000003</c:v>
                </c:pt>
                <c:pt idx="37">
                  <c:v>19.7</c:v>
                </c:pt>
                <c:pt idx="38">
                  <c:v>19.7</c:v>
                </c:pt>
                <c:pt idx="39">
                  <c:v>19.7</c:v>
                </c:pt>
                <c:pt idx="40">
                  <c:v>19.7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38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31-4892-A189-ACCD8A367456}"/>
            </c:ext>
          </c:extLst>
        </c:ser>
        <c:ser>
          <c:idx val="1"/>
          <c:order val="1"/>
          <c:tx>
            <c:strRef>
              <c:f>'Figure 1'!$C$2</c:f>
              <c:strCache>
                <c:ptCount val="1"/>
                <c:pt idx="0">
                  <c:v>Easington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1'!$A$3:$A$185</c:f>
              <c:numCache>
                <c:formatCode>m/d/yyyy</c:formatCode>
                <c:ptCount val="183"/>
                <c:pt idx="0">
                  <c:v>46113</c:v>
                </c:pt>
                <c:pt idx="1">
                  <c:v>46114</c:v>
                </c:pt>
                <c:pt idx="2">
                  <c:v>46115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  <c:pt idx="7">
                  <c:v>46120</c:v>
                </c:pt>
                <c:pt idx="8">
                  <c:v>46121</c:v>
                </c:pt>
                <c:pt idx="9">
                  <c:v>46122</c:v>
                </c:pt>
                <c:pt idx="10">
                  <c:v>46123</c:v>
                </c:pt>
                <c:pt idx="11">
                  <c:v>46124</c:v>
                </c:pt>
                <c:pt idx="12">
                  <c:v>46125</c:v>
                </c:pt>
                <c:pt idx="13">
                  <c:v>46126</c:v>
                </c:pt>
                <c:pt idx="14">
                  <c:v>46127</c:v>
                </c:pt>
                <c:pt idx="15">
                  <c:v>46128</c:v>
                </c:pt>
                <c:pt idx="16">
                  <c:v>46129</c:v>
                </c:pt>
                <c:pt idx="17">
                  <c:v>46130</c:v>
                </c:pt>
                <c:pt idx="18">
                  <c:v>46131</c:v>
                </c:pt>
                <c:pt idx="19">
                  <c:v>46132</c:v>
                </c:pt>
                <c:pt idx="20">
                  <c:v>46133</c:v>
                </c:pt>
                <c:pt idx="21">
                  <c:v>46134</c:v>
                </c:pt>
                <c:pt idx="22">
                  <c:v>46135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46159</c:v>
                </c:pt>
                <c:pt idx="47">
                  <c:v>46160</c:v>
                </c:pt>
                <c:pt idx="48">
                  <c:v>46161</c:v>
                </c:pt>
                <c:pt idx="49">
                  <c:v>46162</c:v>
                </c:pt>
                <c:pt idx="50">
                  <c:v>46163</c:v>
                </c:pt>
                <c:pt idx="51">
                  <c:v>46164</c:v>
                </c:pt>
                <c:pt idx="52">
                  <c:v>46165</c:v>
                </c:pt>
                <c:pt idx="53">
                  <c:v>46166</c:v>
                </c:pt>
                <c:pt idx="54">
                  <c:v>46167</c:v>
                </c:pt>
                <c:pt idx="55">
                  <c:v>46168</c:v>
                </c:pt>
                <c:pt idx="56">
                  <c:v>46169</c:v>
                </c:pt>
                <c:pt idx="57">
                  <c:v>46170</c:v>
                </c:pt>
                <c:pt idx="58">
                  <c:v>46171</c:v>
                </c:pt>
                <c:pt idx="59">
                  <c:v>46172</c:v>
                </c:pt>
                <c:pt idx="60">
                  <c:v>46173</c:v>
                </c:pt>
                <c:pt idx="61">
                  <c:v>46174</c:v>
                </c:pt>
                <c:pt idx="62">
                  <c:v>46175</c:v>
                </c:pt>
                <c:pt idx="63">
                  <c:v>46176</c:v>
                </c:pt>
                <c:pt idx="64">
                  <c:v>46177</c:v>
                </c:pt>
                <c:pt idx="65">
                  <c:v>46178</c:v>
                </c:pt>
                <c:pt idx="66">
                  <c:v>46179</c:v>
                </c:pt>
                <c:pt idx="67">
                  <c:v>46180</c:v>
                </c:pt>
                <c:pt idx="68">
                  <c:v>46181</c:v>
                </c:pt>
                <c:pt idx="69">
                  <c:v>46182</c:v>
                </c:pt>
                <c:pt idx="70">
                  <c:v>46183</c:v>
                </c:pt>
                <c:pt idx="71">
                  <c:v>46184</c:v>
                </c:pt>
                <c:pt idx="72">
                  <c:v>46185</c:v>
                </c:pt>
                <c:pt idx="73">
                  <c:v>46186</c:v>
                </c:pt>
                <c:pt idx="74">
                  <c:v>46187</c:v>
                </c:pt>
                <c:pt idx="75">
                  <c:v>46188</c:v>
                </c:pt>
                <c:pt idx="76">
                  <c:v>46189</c:v>
                </c:pt>
                <c:pt idx="77">
                  <c:v>46190</c:v>
                </c:pt>
                <c:pt idx="78">
                  <c:v>46191</c:v>
                </c:pt>
                <c:pt idx="79">
                  <c:v>46192</c:v>
                </c:pt>
                <c:pt idx="80">
                  <c:v>46193</c:v>
                </c:pt>
                <c:pt idx="81">
                  <c:v>46194</c:v>
                </c:pt>
                <c:pt idx="82">
                  <c:v>46195</c:v>
                </c:pt>
                <c:pt idx="83">
                  <c:v>46196</c:v>
                </c:pt>
                <c:pt idx="84">
                  <c:v>46197</c:v>
                </c:pt>
                <c:pt idx="85">
                  <c:v>46198</c:v>
                </c:pt>
                <c:pt idx="86">
                  <c:v>46199</c:v>
                </c:pt>
                <c:pt idx="87">
                  <c:v>46200</c:v>
                </c:pt>
                <c:pt idx="88">
                  <c:v>46201</c:v>
                </c:pt>
                <c:pt idx="89">
                  <c:v>46202</c:v>
                </c:pt>
                <c:pt idx="90">
                  <c:v>46203</c:v>
                </c:pt>
                <c:pt idx="91">
                  <c:v>46204</c:v>
                </c:pt>
                <c:pt idx="92">
                  <c:v>46205</c:v>
                </c:pt>
                <c:pt idx="93">
                  <c:v>46206</c:v>
                </c:pt>
                <c:pt idx="94">
                  <c:v>46207</c:v>
                </c:pt>
                <c:pt idx="95">
                  <c:v>46208</c:v>
                </c:pt>
                <c:pt idx="96">
                  <c:v>46209</c:v>
                </c:pt>
                <c:pt idx="97">
                  <c:v>46210</c:v>
                </c:pt>
                <c:pt idx="98">
                  <c:v>46211</c:v>
                </c:pt>
                <c:pt idx="99">
                  <c:v>46212</c:v>
                </c:pt>
                <c:pt idx="100">
                  <c:v>46213</c:v>
                </c:pt>
                <c:pt idx="101">
                  <c:v>46214</c:v>
                </c:pt>
                <c:pt idx="102">
                  <c:v>46215</c:v>
                </c:pt>
                <c:pt idx="103">
                  <c:v>46216</c:v>
                </c:pt>
                <c:pt idx="104">
                  <c:v>46217</c:v>
                </c:pt>
                <c:pt idx="105">
                  <c:v>46218</c:v>
                </c:pt>
                <c:pt idx="106">
                  <c:v>46219</c:v>
                </c:pt>
                <c:pt idx="107">
                  <c:v>46220</c:v>
                </c:pt>
                <c:pt idx="108">
                  <c:v>46221</c:v>
                </c:pt>
                <c:pt idx="109">
                  <c:v>46222</c:v>
                </c:pt>
                <c:pt idx="110">
                  <c:v>46223</c:v>
                </c:pt>
                <c:pt idx="111">
                  <c:v>46224</c:v>
                </c:pt>
                <c:pt idx="112">
                  <c:v>46225</c:v>
                </c:pt>
                <c:pt idx="113">
                  <c:v>46226</c:v>
                </c:pt>
                <c:pt idx="114">
                  <c:v>46227</c:v>
                </c:pt>
                <c:pt idx="115">
                  <c:v>46228</c:v>
                </c:pt>
                <c:pt idx="116">
                  <c:v>46229</c:v>
                </c:pt>
                <c:pt idx="117">
                  <c:v>46230</c:v>
                </c:pt>
                <c:pt idx="118">
                  <c:v>46231</c:v>
                </c:pt>
                <c:pt idx="119">
                  <c:v>46232</c:v>
                </c:pt>
                <c:pt idx="120">
                  <c:v>46233</c:v>
                </c:pt>
                <c:pt idx="121">
                  <c:v>46234</c:v>
                </c:pt>
                <c:pt idx="122">
                  <c:v>46235</c:v>
                </c:pt>
                <c:pt idx="123">
                  <c:v>46236</c:v>
                </c:pt>
                <c:pt idx="124">
                  <c:v>46237</c:v>
                </c:pt>
                <c:pt idx="125">
                  <c:v>46238</c:v>
                </c:pt>
                <c:pt idx="126">
                  <c:v>46239</c:v>
                </c:pt>
                <c:pt idx="127">
                  <c:v>46240</c:v>
                </c:pt>
                <c:pt idx="128">
                  <c:v>46241</c:v>
                </c:pt>
                <c:pt idx="129">
                  <c:v>46242</c:v>
                </c:pt>
                <c:pt idx="130">
                  <c:v>46243</c:v>
                </c:pt>
                <c:pt idx="131">
                  <c:v>46244</c:v>
                </c:pt>
                <c:pt idx="132">
                  <c:v>46245</c:v>
                </c:pt>
                <c:pt idx="133">
                  <c:v>46246</c:v>
                </c:pt>
                <c:pt idx="134">
                  <c:v>46247</c:v>
                </c:pt>
                <c:pt idx="135">
                  <c:v>46248</c:v>
                </c:pt>
                <c:pt idx="136">
                  <c:v>46249</c:v>
                </c:pt>
                <c:pt idx="137">
                  <c:v>46250</c:v>
                </c:pt>
                <c:pt idx="138">
                  <c:v>46251</c:v>
                </c:pt>
                <c:pt idx="139">
                  <c:v>46252</c:v>
                </c:pt>
                <c:pt idx="140">
                  <c:v>46253</c:v>
                </c:pt>
                <c:pt idx="141">
                  <c:v>46254</c:v>
                </c:pt>
                <c:pt idx="142">
                  <c:v>46255</c:v>
                </c:pt>
                <c:pt idx="143">
                  <c:v>46256</c:v>
                </c:pt>
                <c:pt idx="144">
                  <c:v>46257</c:v>
                </c:pt>
                <c:pt idx="145">
                  <c:v>46258</c:v>
                </c:pt>
                <c:pt idx="146">
                  <c:v>46259</c:v>
                </c:pt>
                <c:pt idx="147">
                  <c:v>46260</c:v>
                </c:pt>
                <c:pt idx="148">
                  <c:v>46261</c:v>
                </c:pt>
                <c:pt idx="149">
                  <c:v>46262</c:v>
                </c:pt>
                <c:pt idx="150">
                  <c:v>46263</c:v>
                </c:pt>
                <c:pt idx="151">
                  <c:v>46264</c:v>
                </c:pt>
                <c:pt idx="152">
                  <c:v>46265</c:v>
                </c:pt>
                <c:pt idx="153">
                  <c:v>46266</c:v>
                </c:pt>
                <c:pt idx="154">
                  <c:v>46267</c:v>
                </c:pt>
                <c:pt idx="155">
                  <c:v>46268</c:v>
                </c:pt>
                <c:pt idx="156">
                  <c:v>46269</c:v>
                </c:pt>
                <c:pt idx="157">
                  <c:v>46270</c:v>
                </c:pt>
                <c:pt idx="158">
                  <c:v>46271</c:v>
                </c:pt>
                <c:pt idx="159">
                  <c:v>46272</c:v>
                </c:pt>
                <c:pt idx="160">
                  <c:v>46273</c:v>
                </c:pt>
                <c:pt idx="161">
                  <c:v>46274</c:v>
                </c:pt>
                <c:pt idx="162">
                  <c:v>46275</c:v>
                </c:pt>
                <c:pt idx="163">
                  <c:v>46276</c:v>
                </c:pt>
                <c:pt idx="164">
                  <c:v>46277</c:v>
                </c:pt>
                <c:pt idx="165">
                  <c:v>46278</c:v>
                </c:pt>
                <c:pt idx="166">
                  <c:v>46279</c:v>
                </c:pt>
                <c:pt idx="167">
                  <c:v>46280</c:v>
                </c:pt>
                <c:pt idx="168">
                  <c:v>46281</c:v>
                </c:pt>
                <c:pt idx="169">
                  <c:v>46282</c:v>
                </c:pt>
                <c:pt idx="170">
                  <c:v>46283</c:v>
                </c:pt>
                <c:pt idx="171">
                  <c:v>46284</c:v>
                </c:pt>
                <c:pt idx="172">
                  <c:v>46285</c:v>
                </c:pt>
                <c:pt idx="173">
                  <c:v>46286</c:v>
                </c:pt>
                <c:pt idx="174">
                  <c:v>46287</c:v>
                </c:pt>
                <c:pt idx="175">
                  <c:v>46288</c:v>
                </c:pt>
                <c:pt idx="176">
                  <c:v>46289</c:v>
                </c:pt>
                <c:pt idx="177">
                  <c:v>46290</c:v>
                </c:pt>
                <c:pt idx="178">
                  <c:v>46291</c:v>
                </c:pt>
                <c:pt idx="179">
                  <c:v>46292</c:v>
                </c:pt>
                <c:pt idx="180">
                  <c:v>46293</c:v>
                </c:pt>
                <c:pt idx="181">
                  <c:v>46294</c:v>
                </c:pt>
                <c:pt idx="182">
                  <c:v>46295</c:v>
                </c:pt>
              </c:numCache>
            </c:numRef>
          </c:cat>
          <c:val>
            <c:numRef>
              <c:f>'Figure 1'!$C$3:$C$185</c:f>
              <c:numCache>
                <c:formatCode>General</c:formatCode>
                <c:ptCount val="18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43.8</c:v>
                </c:pt>
                <c:pt idx="36">
                  <c:v>43.8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42.7</c:v>
                </c:pt>
                <c:pt idx="154">
                  <c:v>72.7</c:v>
                </c:pt>
                <c:pt idx="155">
                  <c:v>72.7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31-4892-A189-ACCD8A367456}"/>
            </c:ext>
          </c:extLst>
        </c:ser>
        <c:ser>
          <c:idx val="2"/>
          <c:order val="2"/>
          <c:tx>
            <c:strRef>
              <c:f>'Figure 1'!$D$2</c:f>
              <c:strCache>
                <c:ptCount val="1"/>
                <c:pt idx="0">
                  <c:v>Teesside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 1'!$A$3:$A$185</c:f>
              <c:numCache>
                <c:formatCode>m/d/yyyy</c:formatCode>
                <c:ptCount val="183"/>
                <c:pt idx="0">
                  <c:v>46113</c:v>
                </c:pt>
                <c:pt idx="1">
                  <c:v>46114</c:v>
                </c:pt>
                <c:pt idx="2">
                  <c:v>46115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  <c:pt idx="7">
                  <c:v>46120</c:v>
                </c:pt>
                <c:pt idx="8">
                  <c:v>46121</c:v>
                </c:pt>
                <c:pt idx="9">
                  <c:v>46122</c:v>
                </c:pt>
                <c:pt idx="10">
                  <c:v>46123</c:v>
                </c:pt>
                <c:pt idx="11">
                  <c:v>46124</c:v>
                </c:pt>
                <c:pt idx="12">
                  <c:v>46125</c:v>
                </c:pt>
                <c:pt idx="13">
                  <c:v>46126</c:v>
                </c:pt>
                <c:pt idx="14">
                  <c:v>46127</c:v>
                </c:pt>
                <c:pt idx="15">
                  <c:v>46128</c:v>
                </c:pt>
                <c:pt idx="16">
                  <c:v>46129</c:v>
                </c:pt>
                <c:pt idx="17">
                  <c:v>46130</c:v>
                </c:pt>
                <c:pt idx="18">
                  <c:v>46131</c:v>
                </c:pt>
                <c:pt idx="19">
                  <c:v>46132</c:v>
                </c:pt>
                <c:pt idx="20">
                  <c:v>46133</c:v>
                </c:pt>
                <c:pt idx="21">
                  <c:v>46134</c:v>
                </c:pt>
                <c:pt idx="22">
                  <c:v>46135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46159</c:v>
                </c:pt>
                <c:pt idx="47">
                  <c:v>46160</c:v>
                </c:pt>
                <c:pt idx="48">
                  <c:v>46161</c:v>
                </c:pt>
                <c:pt idx="49">
                  <c:v>46162</c:v>
                </c:pt>
                <c:pt idx="50">
                  <c:v>46163</c:v>
                </c:pt>
                <c:pt idx="51">
                  <c:v>46164</c:v>
                </c:pt>
                <c:pt idx="52">
                  <c:v>46165</c:v>
                </c:pt>
                <c:pt idx="53">
                  <c:v>46166</c:v>
                </c:pt>
                <c:pt idx="54">
                  <c:v>46167</c:v>
                </c:pt>
                <c:pt idx="55">
                  <c:v>46168</c:v>
                </c:pt>
                <c:pt idx="56">
                  <c:v>46169</c:v>
                </c:pt>
                <c:pt idx="57">
                  <c:v>46170</c:v>
                </c:pt>
                <c:pt idx="58">
                  <c:v>46171</c:v>
                </c:pt>
                <c:pt idx="59">
                  <c:v>46172</c:v>
                </c:pt>
                <c:pt idx="60">
                  <c:v>46173</c:v>
                </c:pt>
                <c:pt idx="61">
                  <c:v>46174</c:v>
                </c:pt>
                <c:pt idx="62">
                  <c:v>46175</c:v>
                </c:pt>
                <c:pt idx="63">
                  <c:v>46176</c:v>
                </c:pt>
                <c:pt idx="64">
                  <c:v>46177</c:v>
                </c:pt>
                <c:pt idx="65">
                  <c:v>46178</c:v>
                </c:pt>
                <c:pt idx="66">
                  <c:v>46179</c:v>
                </c:pt>
                <c:pt idx="67">
                  <c:v>46180</c:v>
                </c:pt>
                <c:pt idx="68">
                  <c:v>46181</c:v>
                </c:pt>
                <c:pt idx="69">
                  <c:v>46182</c:v>
                </c:pt>
                <c:pt idx="70">
                  <c:v>46183</c:v>
                </c:pt>
                <c:pt idx="71">
                  <c:v>46184</c:v>
                </c:pt>
                <c:pt idx="72">
                  <c:v>46185</c:v>
                </c:pt>
                <c:pt idx="73">
                  <c:v>46186</c:v>
                </c:pt>
                <c:pt idx="74">
                  <c:v>46187</c:v>
                </c:pt>
                <c:pt idx="75">
                  <c:v>46188</c:v>
                </c:pt>
                <c:pt idx="76">
                  <c:v>46189</c:v>
                </c:pt>
                <c:pt idx="77">
                  <c:v>46190</c:v>
                </c:pt>
                <c:pt idx="78">
                  <c:v>46191</c:v>
                </c:pt>
                <c:pt idx="79">
                  <c:v>46192</c:v>
                </c:pt>
                <c:pt idx="80">
                  <c:v>46193</c:v>
                </c:pt>
                <c:pt idx="81">
                  <c:v>46194</c:v>
                </c:pt>
                <c:pt idx="82">
                  <c:v>46195</c:v>
                </c:pt>
                <c:pt idx="83">
                  <c:v>46196</c:v>
                </c:pt>
                <c:pt idx="84">
                  <c:v>46197</c:v>
                </c:pt>
                <c:pt idx="85">
                  <c:v>46198</c:v>
                </c:pt>
                <c:pt idx="86">
                  <c:v>46199</c:v>
                </c:pt>
                <c:pt idx="87">
                  <c:v>46200</c:v>
                </c:pt>
                <c:pt idx="88">
                  <c:v>46201</c:v>
                </c:pt>
                <c:pt idx="89">
                  <c:v>46202</c:v>
                </c:pt>
                <c:pt idx="90">
                  <c:v>46203</c:v>
                </c:pt>
                <c:pt idx="91">
                  <c:v>46204</c:v>
                </c:pt>
                <c:pt idx="92">
                  <c:v>46205</c:v>
                </c:pt>
                <c:pt idx="93">
                  <c:v>46206</c:v>
                </c:pt>
                <c:pt idx="94">
                  <c:v>46207</c:v>
                </c:pt>
                <c:pt idx="95">
                  <c:v>46208</c:v>
                </c:pt>
                <c:pt idx="96">
                  <c:v>46209</c:v>
                </c:pt>
                <c:pt idx="97">
                  <c:v>46210</c:v>
                </c:pt>
                <c:pt idx="98">
                  <c:v>46211</c:v>
                </c:pt>
                <c:pt idx="99">
                  <c:v>46212</c:v>
                </c:pt>
                <c:pt idx="100">
                  <c:v>46213</c:v>
                </c:pt>
                <c:pt idx="101">
                  <c:v>46214</c:v>
                </c:pt>
                <c:pt idx="102">
                  <c:v>46215</c:v>
                </c:pt>
                <c:pt idx="103">
                  <c:v>46216</c:v>
                </c:pt>
                <c:pt idx="104">
                  <c:v>46217</c:v>
                </c:pt>
                <c:pt idx="105">
                  <c:v>46218</c:v>
                </c:pt>
                <c:pt idx="106">
                  <c:v>46219</c:v>
                </c:pt>
                <c:pt idx="107">
                  <c:v>46220</c:v>
                </c:pt>
                <c:pt idx="108">
                  <c:v>46221</c:v>
                </c:pt>
                <c:pt idx="109">
                  <c:v>46222</c:v>
                </c:pt>
                <c:pt idx="110">
                  <c:v>46223</c:v>
                </c:pt>
                <c:pt idx="111">
                  <c:v>46224</c:v>
                </c:pt>
                <c:pt idx="112">
                  <c:v>46225</c:v>
                </c:pt>
                <c:pt idx="113">
                  <c:v>46226</c:v>
                </c:pt>
                <c:pt idx="114">
                  <c:v>46227</c:v>
                </c:pt>
                <c:pt idx="115">
                  <c:v>46228</c:v>
                </c:pt>
                <c:pt idx="116">
                  <c:v>46229</c:v>
                </c:pt>
                <c:pt idx="117">
                  <c:v>46230</c:v>
                </c:pt>
                <c:pt idx="118">
                  <c:v>46231</c:v>
                </c:pt>
                <c:pt idx="119">
                  <c:v>46232</c:v>
                </c:pt>
                <c:pt idx="120">
                  <c:v>46233</c:v>
                </c:pt>
                <c:pt idx="121">
                  <c:v>46234</c:v>
                </c:pt>
                <c:pt idx="122">
                  <c:v>46235</c:v>
                </c:pt>
                <c:pt idx="123">
                  <c:v>46236</c:v>
                </c:pt>
                <c:pt idx="124">
                  <c:v>46237</c:v>
                </c:pt>
                <c:pt idx="125">
                  <c:v>46238</c:v>
                </c:pt>
                <c:pt idx="126">
                  <c:v>46239</c:v>
                </c:pt>
                <c:pt idx="127">
                  <c:v>46240</c:v>
                </c:pt>
                <c:pt idx="128">
                  <c:v>46241</c:v>
                </c:pt>
                <c:pt idx="129">
                  <c:v>46242</c:v>
                </c:pt>
                <c:pt idx="130">
                  <c:v>46243</c:v>
                </c:pt>
                <c:pt idx="131">
                  <c:v>46244</c:v>
                </c:pt>
                <c:pt idx="132">
                  <c:v>46245</c:v>
                </c:pt>
                <c:pt idx="133">
                  <c:v>46246</c:v>
                </c:pt>
                <c:pt idx="134">
                  <c:v>46247</c:v>
                </c:pt>
                <c:pt idx="135">
                  <c:v>46248</c:v>
                </c:pt>
                <c:pt idx="136">
                  <c:v>46249</c:v>
                </c:pt>
                <c:pt idx="137">
                  <c:v>46250</c:v>
                </c:pt>
                <c:pt idx="138">
                  <c:v>46251</c:v>
                </c:pt>
                <c:pt idx="139">
                  <c:v>46252</c:v>
                </c:pt>
                <c:pt idx="140">
                  <c:v>46253</c:v>
                </c:pt>
                <c:pt idx="141">
                  <c:v>46254</c:v>
                </c:pt>
                <c:pt idx="142">
                  <c:v>46255</c:v>
                </c:pt>
                <c:pt idx="143">
                  <c:v>46256</c:v>
                </c:pt>
                <c:pt idx="144">
                  <c:v>46257</c:v>
                </c:pt>
                <c:pt idx="145">
                  <c:v>46258</c:v>
                </c:pt>
                <c:pt idx="146">
                  <c:v>46259</c:v>
                </c:pt>
                <c:pt idx="147">
                  <c:v>46260</c:v>
                </c:pt>
                <c:pt idx="148">
                  <c:v>46261</c:v>
                </c:pt>
                <c:pt idx="149">
                  <c:v>46262</c:v>
                </c:pt>
                <c:pt idx="150">
                  <c:v>46263</c:v>
                </c:pt>
                <c:pt idx="151">
                  <c:v>46264</c:v>
                </c:pt>
                <c:pt idx="152">
                  <c:v>46265</c:v>
                </c:pt>
                <c:pt idx="153">
                  <c:v>46266</c:v>
                </c:pt>
                <c:pt idx="154">
                  <c:v>46267</c:v>
                </c:pt>
                <c:pt idx="155">
                  <c:v>46268</c:v>
                </c:pt>
                <c:pt idx="156">
                  <c:v>46269</c:v>
                </c:pt>
                <c:pt idx="157">
                  <c:v>46270</c:v>
                </c:pt>
                <c:pt idx="158">
                  <c:v>46271</c:v>
                </c:pt>
                <c:pt idx="159">
                  <c:v>46272</c:v>
                </c:pt>
                <c:pt idx="160">
                  <c:v>46273</c:v>
                </c:pt>
                <c:pt idx="161">
                  <c:v>46274</c:v>
                </c:pt>
                <c:pt idx="162">
                  <c:v>46275</c:v>
                </c:pt>
                <c:pt idx="163">
                  <c:v>46276</c:v>
                </c:pt>
                <c:pt idx="164">
                  <c:v>46277</c:v>
                </c:pt>
                <c:pt idx="165">
                  <c:v>46278</c:v>
                </c:pt>
                <c:pt idx="166">
                  <c:v>46279</c:v>
                </c:pt>
                <c:pt idx="167">
                  <c:v>46280</c:v>
                </c:pt>
                <c:pt idx="168">
                  <c:v>46281</c:v>
                </c:pt>
                <c:pt idx="169">
                  <c:v>46282</c:v>
                </c:pt>
                <c:pt idx="170">
                  <c:v>46283</c:v>
                </c:pt>
                <c:pt idx="171">
                  <c:v>46284</c:v>
                </c:pt>
                <c:pt idx="172">
                  <c:v>46285</c:v>
                </c:pt>
                <c:pt idx="173">
                  <c:v>46286</c:v>
                </c:pt>
                <c:pt idx="174">
                  <c:v>46287</c:v>
                </c:pt>
                <c:pt idx="175">
                  <c:v>46288</c:v>
                </c:pt>
                <c:pt idx="176">
                  <c:v>46289</c:v>
                </c:pt>
                <c:pt idx="177">
                  <c:v>46290</c:v>
                </c:pt>
                <c:pt idx="178">
                  <c:v>46291</c:v>
                </c:pt>
                <c:pt idx="179">
                  <c:v>46292</c:v>
                </c:pt>
                <c:pt idx="180">
                  <c:v>46293</c:v>
                </c:pt>
                <c:pt idx="181">
                  <c:v>46294</c:v>
                </c:pt>
                <c:pt idx="182">
                  <c:v>46295</c:v>
                </c:pt>
              </c:numCache>
            </c:numRef>
          </c:cat>
          <c:val>
            <c:numRef>
              <c:f>'Figure 1'!$D$3:$D$185</c:f>
              <c:numCache>
                <c:formatCode>General</c:formatCode>
                <c:ptCount val="18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5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31-4892-A189-ACCD8A367456}"/>
            </c:ext>
          </c:extLst>
        </c:ser>
        <c:ser>
          <c:idx val="3"/>
          <c:order val="3"/>
          <c:tx>
            <c:strRef>
              <c:f>'Figure 1'!$E$2</c:f>
              <c:strCache>
                <c:ptCount val="1"/>
                <c:pt idx="0">
                  <c:v>Bacton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'Figure 1'!$A$3:$A$185</c:f>
              <c:numCache>
                <c:formatCode>m/d/yyyy</c:formatCode>
                <c:ptCount val="183"/>
                <c:pt idx="0">
                  <c:v>46113</c:v>
                </c:pt>
                <c:pt idx="1">
                  <c:v>46114</c:v>
                </c:pt>
                <c:pt idx="2">
                  <c:v>46115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  <c:pt idx="7">
                  <c:v>46120</c:v>
                </c:pt>
                <c:pt idx="8">
                  <c:v>46121</c:v>
                </c:pt>
                <c:pt idx="9">
                  <c:v>46122</c:v>
                </c:pt>
                <c:pt idx="10">
                  <c:v>46123</c:v>
                </c:pt>
                <c:pt idx="11">
                  <c:v>46124</c:v>
                </c:pt>
                <c:pt idx="12">
                  <c:v>46125</c:v>
                </c:pt>
                <c:pt idx="13">
                  <c:v>46126</c:v>
                </c:pt>
                <c:pt idx="14">
                  <c:v>46127</c:v>
                </c:pt>
                <c:pt idx="15">
                  <c:v>46128</c:v>
                </c:pt>
                <c:pt idx="16">
                  <c:v>46129</c:v>
                </c:pt>
                <c:pt idx="17">
                  <c:v>46130</c:v>
                </c:pt>
                <c:pt idx="18">
                  <c:v>46131</c:v>
                </c:pt>
                <c:pt idx="19">
                  <c:v>46132</c:v>
                </c:pt>
                <c:pt idx="20">
                  <c:v>46133</c:v>
                </c:pt>
                <c:pt idx="21">
                  <c:v>46134</c:v>
                </c:pt>
                <c:pt idx="22">
                  <c:v>46135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46159</c:v>
                </c:pt>
                <c:pt idx="47">
                  <c:v>46160</c:v>
                </c:pt>
                <c:pt idx="48">
                  <c:v>46161</c:v>
                </c:pt>
                <c:pt idx="49">
                  <c:v>46162</c:v>
                </c:pt>
                <c:pt idx="50">
                  <c:v>46163</c:v>
                </c:pt>
                <c:pt idx="51">
                  <c:v>46164</c:v>
                </c:pt>
                <c:pt idx="52">
                  <c:v>46165</c:v>
                </c:pt>
                <c:pt idx="53">
                  <c:v>46166</c:v>
                </c:pt>
                <c:pt idx="54">
                  <c:v>46167</c:v>
                </c:pt>
                <c:pt idx="55">
                  <c:v>46168</c:v>
                </c:pt>
                <c:pt idx="56">
                  <c:v>46169</c:v>
                </c:pt>
                <c:pt idx="57">
                  <c:v>46170</c:v>
                </c:pt>
                <c:pt idx="58">
                  <c:v>46171</c:v>
                </c:pt>
                <c:pt idx="59">
                  <c:v>46172</c:v>
                </c:pt>
                <c:pt idx="60">
                  <c:v>46173</c:v>
                </c:pt>
                <c:pt idx="61">
                  <c:v>46174</c:v>
                </c:pt>
                <c:pt idx="62">
                  <c:v>46175</c:v>
                </c:pt>
                <c:pt idx="63">
                  <c:v>46176</c:v>
                </c:pt>
                <c:pt idx="64">
                  <c:v>46177</c:v>
                </c:pt>
                <c:pt idx="65">
                  <c:v>46178</c:v>
                </c:pt>
                <c:pt idx="66">
                  <c:v>46179</c:v>
                </c:pt>
                <c:pt idx="67">
                  <c:v>46180</c:v>
                </c:pt>
                <c:pt idx="68">
                  <c:v>46181</c:v>
                </c:pt>
                <c:pt idx="69">
                  <c:v>46182</c:v>
                </c:pt>
                <c:pt idx="70">
                  <c:v>46183</c:v>
                </c:pt>
                <c:pt idx="71">
                  <c:v>46184</c:v>
                </c:pt>
                <c:pt idx="72">
                  <c:v>46185</c:v>
                </c:pt>
                <c:pt idx="73">
                  <c:v>46186</c:v>
                </c:pt>
                <c:pt idx="74">
                  <c:v>46187</c:v>
                </c:pt>
                <c:pt idx="75">
                  <c:v>46188</c:v>
                </c:pt>
                <c:pt idx="76">
                  <c:v>46189</c:v>
                </c:pt>
                <c:pt idx="77">
                  <c:v>46190</c:v>
                </c:pt>
                <c:pt idx="78">
                  <c:v>46191</c:v>
                </c:pt>
                <c:pt idx="79">
                  <c:v>46192</c:v>
                </c:pt>
                <c:pt idx="80">
                  <c:v>46193</c:v>
                </c:pt>
                <c:pt idx="81">
                  <c:v>46194</c:v>
                </c:pt>
                <c:pt idx="82">
                  <c:v>46195</c:v>
                </c:pt>
                <c:pt idx="83">
                  <c:v>46196</c:v>
                </c:pt>
                <c:pt idx="84">
                  <c:v>46197</c:v>
                </c:pt>
                <c:pt idx="85">
                  <c:v>46198</c:v>
                </c:pt>
                <c:pt idx="86">
                  <c:v>46199</c:v>
                </c:pt>
                <c:pt idx="87">
                  <c:v>46200</c:v>
                </c:pt>
                <c:pt idx="88">
                  <c:v>46201</c:v>
                </c:pt>
                <c:pt idx="89">
                  <c:v>46202</c:v>
                </c:pt>
                <c:pt idx="90">
                  <c:v>46203</c:v>
                </c:pt>
                <c:pt idx="91">
                  <c:v>46204</c:v>
                </c:pt>
                <c:pt idx="92">
                  <c:v>46205</c:v>
                </c:pt>
                <c:pt idx="93">
                  <c:v>46206</c:v>
                </c:pt>
                <c:pt idx="94">
                  <c:v>46207</c:v>
                </c:pt>
                <c:pt idx="95">
                  <c:v>46208</c:v>
                </c:pt>
                <c:pt idx="96">
                  <c:v>46209</c:v>
                </c:pt>
                <c:pt idx="97">
                  <c:v>46210</c:v>
                </c:pt>
                <c:pt idx="98">
                  <c:v>46211</c:v>
                </c:pt>
                <c:pt idx="99">
                  <c:v>46212</c:v>
                </c:pt>
                <c:pt idx="100">
                  <c:v>46213</c:v>
                </c:pt>
                <c:pt idx="101">
                  <c:v>46214</c:v>
                </c:pt>
                <c:pt idx="102">
                  <c:v>46215</c:v>
                </c:pt>
                <c:pt idx="103">
                  <c:v>46216</c:v>
                </c:pt>
                <c:pt idx="104">
                  <c:v>46217</c:v>
                </c:pt>
                <c:pt idx="105">
                  <c:v>46218</c:v>
                </c:pt>
                <c:pt idx="106">
                  <c:v>46219</c:v>
                </c:pt>
                <c:pt idx="107">
                  <c:v>46220</c:v>
                </c:pt>
                <c:pt idx="108">
                  <c:v>46221</c:v>
                </c:pt>
                <c:pt idx="109">
                  <c:v>46222</c:v>
                </c:pt>
                <c:pt idx="110">
                  <c:v>46223</c:v>
                </c:pt>
                <c:pt idx="111">
                  <c:v>46224</c:v>
                </c:pt>
                <c:pt idx="112">
                  <c:v>46225</c:v>
                </c:pt>
                <c:pt idx="113">
                  <c:v>46226</c:v>
                </c:pt>
                <c:pt idx="114">
                  <c:v>46227</c:v>
                </c:pt>
                <c:pt idx="115">
                  <c:v>46228</c:v>
                </c:pt>
                <c:pt idx="116">
                  <c:v>46229</c:v>
                </c:pt>
                <c:pt idx="117">
                  <c:v>46230</c:v>
                </c:pt>
                <c:pt idx="118">
                  <c:v>46231</c:v>
                </c:pt>
                <c:pt idx="119">
                  <c:v>46232</c:v>
                </c:pt>
                <c:pt idx="120">
                  <c:v>46233</c:v>
                </c:pt>
                <c:pt idx="121">
                  <c:v>46234</c:v>
                </c:pt>
                <c:pt idx="122">
                  <c:v>46235</c:v>
                </c:pt>
                <c:pt idx="123">
                  <c:v>46236</c:v>
                </c:pt>
                <c:pt idx="124">
                  <c:v>46237</c:v>
                </c:pt>
                <c:pt idx="125">
                  <c:v>46238</c:v>
                </c:pt>
                <c:pt idx="126">
                  <c:v>46239</c:v>
                </c:pt>
                <c:pt idx="127">
                  <c:v>46240</c:v>
                </c:pt>
                <c:pt idx="128">
                  <c:v>46241</c:v>
                </c:pt>
                <c:pt idx="129">
                  <c:v>46242</c:v>
                </c:pt>
                <c:pt idx="130">
                  <c:v>46243</c:v>
                </c:pt>
                <c:pt idx="131">
                  <c:v>46244</c:v>
                </c:pt>
                <c:pt idx="132">
                  <c:v>46245</c:v>
                </c:pt>
                <c:pt idx="133">
                  <c:v>46246</c:v>
                </c:pt>
                <c:pt idx="134">
                  <c:v>46247</c:v>
                </c:pt>
                <c:pt idx="135">
                  <c:v>46248</c:v>
                </c:pt>
                <c:pt idx="136">
                  <c:v>46249</c:v>
                </c:pt>
                <c:pt idx="137">
                  <c:v>46250</c:v>
                </c:pt>
                <c:pt idx="138">
                  <c:v>46251</c:v>
                </c:pt>
                <c:pt idx="139">
                  <c:v>46252</c:v>
                </c:pt>
                <c:pt idx="140">
                  <c:v>46253</c:v>
                </c:pt>
                <c:pt idx="141">
                  <c:v>46254</c:v>
                </c:pt>
                <c:pt idx="142">
                  <c:v>46255</c:v>
                </c:pt>
                <c:pt idx="143">
                  <c:v>46256</c:v>
                </c:pt>
                <c:pt idx="144">
                  <c:v>46257</c:v>
                </c:pt>
                <c:pt idx="145">
                  <c:v>46258</c:v>
                </c:pt>
                <c:pt idx="146">
                  <c:v>46259</c:v>
                </c:pt>
                <c:pt idx="147">
                  <c:v>46260</c:v>
                </c:pt>
                <c:pt idx="148">
                  <c:v>46261</c:v>
                </c:pt>
                <c:pt idx="149">
                  <c:v>46262</c:v>
                </c:pt>
                <c:pt idx="150">
                  <c:v>46263</c:v>
                </c:pt>
                <c:pt idx="151">
                  <c:v>46264</c:v>
                </c:pt>
                <c:pt idx="152">
                  <c:v>46265</c:v>
                </c:pt>
                <c:pt idx="153">
                  <c:v>46266</c:v>
                </c:pt>
                <c:pt idx="154">
                  <c:v>46267</c:v>
                </c:pt>
                <c:pt idx="155">
                  <c:v>46268</c:v>
                </c:pt>
                <c:pt idx="156">
                  <c:v>46269</c:v>
                </c:pt>
                <c:pt idx="157">
                  <c:v>46270</c:v>
                </c:pt>
                <c:pt idx="158">
                  <c:v>46271</c:v>
                </c:pt>
                <c:pt idx="159">
                  <c:v>46272</c:v>
                </c:pt>
                <c:pt idx="160">
                  <c:v>46273</c:v>
                </c:pt>
                <c:pt idx="161">
                  <c:v>46274</c:v>
                </c:pt>
                <c:pt idx="162">
                  <c:v>46275</c:v>
                </c:pt>
                <c:pt idx="163">
                  <c:v>46276</c:v>
                </c:pt>
                <c:pt idx="164">
                  <c:v>46277</c:v>
                </c:pt>
                <c:pt idx="165">
                  <c:v>46278</c:v>
                </c:pt>
                <c:pt idx="166">
                  <c:v>46279</c:v>
                </c:pt>
                <c:pt idx="167">
                  <c:v>46280</c:v>
                </c:pt>
                <c:pt idx="168">
                  <c:v>46281</c:v>
                </c:pt>
                <c:pt idx="169">
                  <c:v>46282</c:v>
                </c:pt>
                <c:pt idx="170">
                  <c:v>46283</c:v>
                </c:pt>
                <c:pt idx="171">
                  <c:v>46284</c:v>
                </c:pt>
                <c:pt idx="172">
                  <c:v>46285</c:v>
                </c:pt>
                <c:pt idx="173">
                  <c:v>46286</c:v>
                </c:pt>
                <c:pt idx="174">
                  <c:v>46287</c:v>
                </c:pt>
                <c:pt idx="175">
                  <c:v>46288</c:v>
                </c:pt>
                <c:pt idx="176">
                  <c:v>46289</c:v>
                </c:pt>
                <c:pt idx="177">
                  <c:v>46290</c:v>
                </c:pt>
                <c:pt idx="178">
                  <c:v>46291</c:v>
                </c:pt>
                <c:pt idx="179">
                  <c:v>46292</c:v>
                </c:pt>
                <c:pt idx="180">
                  <c:v>46293</c:v>
                </c:pt>
                <c:pt idx="181">
                  <c:v>46294</c:v>
                </c:pt>
                <c:pt idx="182">
                  <c:v>46295</c:v>
                </c:pt>
              </c:numCache>
            </c:numRef>
          </c:cat>
          <c:val>
            <c:numRef>
              <c:f>'Figure 1'!$E$3:$E$185</c:f>
              <c:numCache>
                <c:formatCode>General</c:formatCode>
                <c:ptCount val="18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4.4000000000000004</c:v>
                </c:pt>
                <c:pt idx="125">
                  <c:v>4.4000000000000004</c:v>
                </c:pt>
                <c:pt idx="126">
                  <c:v>4.4000000000000004</c:v>
                </c:pt>
                <c:pt idx="127">
                  <c:v>4.4000000000000004</c:v>
                </c:pt>
                <c:pt idx="128">
                  <c:v>4.4000000000000004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8</c:v>
                </c:pt>
                <c:pt idx="154">
                  <c:v>8</c:v>
                </c:pt>
                <c:pt idx="155">
                  <c:v>8</c:v>
                </c:pt>
                <c:pt idx="156">
                  <c:v>8</c:v>
                </c:pt>
                <c:pt idx="157">
                  <c:v>8</c:v>
                </c:pt>
                <c:pt idx="158">
                  <c:v>8</c:v>
                </c:pt>
                <c:pt idx="159">
                  <c:v>8</c:v>
                </c:pt>
                <c:pt idx="160">
                  <c:v>8</c:v>
                </c:pt>
                <c:pt idx="161">
                  <c:v>8</c:v>
                </c:pt>
                <c:pt idx="162">
                  <c:v>8</c:v>
                </c:pt>
                <c:pt idx="163">
                  <c:v>8</c:v>
                </c:pt>
                <c:pt idx="164">
                  <c:v>8</c:v>
                </c:pt>
                <c:pt idx="165">
                  <c:v>8</c:v>
                </c:pt>
                <c:pt idx="166">
                  <c:v>8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50.6</c:v>
                </c:pt>
                <c:pt idx="174">
                  <c:v>50.6</c:v>
                </c:pt>
                <c:pt idx="175">
                  <c:v>50.6</c:v>
                </c:pt>
                <c:pt idx="176">
                  <c:v>50.6</c:v>
                </c:pt>
                <c:pt idx="177">
                  <c:v>50.6</c:v>
                </c:pt>
                <c:pt idx="178">
                  <c:v>50.6</c:v>
                </c:pt>
                <c:pt idx="179">
                  <c:v>50.6</c:v>
                </c:pt>
                <c:pt idx="180">
                  <c:v>50.6</c:v>
                </c:pt>
                <c:pt idx="181">
                  <c:v>50.6</c:v>
                </c:pt>
                <c:pt idx="182">
                  <c:v>50.6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31-4892-A189-ACCD8A367456}"/>
            </c:ext>
          </c:extLst>
        </c:ser>
        <c:ser>
          <c:idx val="4"/>
          <c:order val="4"/>
          <c:tx>
            <c:strRef>
              <c:f>'Figure 1'!$F$2</c:f>
              <c:strCache>
                <c:ptCount val="1"/>
                <c:pt idx="0">
                  <c:v>Barrow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'Figure 1'!$A$3:$A$185</c:f>
              <c:numCache>
                <c:formatCode>m/d/yyyy</c:formatCode>
                <c:ptCount val="183"/>
                <c:pt idx="0">
                  <c:v>46113</c:v>
                </c:pt>
                <c:pt idx="1">
                  <c:v>46114</c:v>
                </c:pt>
                <c:pt idx="2">
                  <c:v>46115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  <c:pt idx="7">
                  <c:v>46120</c:v>
                </c:pt>
                <c:pt idx="8">
                  <c:v>46121</c:v>
                </c:pt>
                <c:pt idx="9">
                  <c:v>46122</c:v>
                </c:pt>
                <c:pt idx="10">
                  <c:v>46123</c:v>
                </c:pt>
                <c:pt idx="11">
                  <c:v>46124</c:v>
                </c:pt>
                <c:pt idx="12">
                  <c:v>46125</c:v>
                </c:pt>
                <c:pt idx="13">
                  <c:v>46126</c:v>
                </c:pt>
                <c:pt idx="14">
                  <c:v>46127</c:v>
                </c:pt>
                <c:pt idx="15">
                  <c:v>46128</c:v>
                </c:pt>
                <c:pt idx="16">
                  <c:v>46129</c:v>
                </c:pt>
                <c:pt idx="17">
                  <c:v>46130</c:v>
                </c:pt>
                <c:pt idx="18">
                  <c:v>46131</c:v>
                </c:pt>
                <c:pt idx="19">
                  <c:v>46132</c:v>
                </c:pt>
                <c:pt idx="20">
                  <c:v>46133</c:v>
                </c:pt>
                <c:pt idx="21">
                  <c:v>46134</c:v>
                </c:pt>
                <c:pt idx="22">
                  <c:v>46135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46159</c:v>
                </c:pt>
                <c:pt idx="47">
                  <c:v>46160</c:v>
                </c:pt>
                <c:pt idx="48">
                  <c:v>46161</c:v>
                </c:pt>
                <c:pt idx="49">
                  <c:v>46162</c:v>
                </c:pt>
                <c:pt idx="50">
                  <c:v>46163</c:v>
                </c:pt>
                <c:pt idx="51">
                  <c:v>46164</c:v>
                </c:pt>
                <c:pt idx="52">
                  <c:v>46165</c:v>
                </c:pt>
                <c:pt idx="53">
                  <c:v>46166</c:v>
                </c:pt>
                <c:pt idx="54">
                  <c:v>46167</c:v>
                </c:pt>
                <c:pt idx="55">
                  <c:v>46168</c:v>
                </c:pt>
                <c:pt idx="56">
                  <c:v>46169</c:v>
                </c:pt>
                <c:pt idx="57">
                  <c:v>46170</c:v>
                </c:pt>
                <c:pt idx="58">
                  <c:v>46171</c:v>
                </c:pt>
                <c:pt idx="59">
                  <c:v>46172</c:v>
                </c:pt>
                <c:pt idx="60">
                  <c:v>46173</c:v>
                </c:pt>
                <c:pt idx="61">
                  <c:v>46174</c:v>
                </c:pt>
                <c:pt idx="62">
                  <c:v>46175</c:v>
                </c:pt>
                <c:pt idx="63">
                  <c:v>46176</c:v>
                </c:pt>
                <c:pt idx="64">
                  <c:v>46177</c:v>
                </c:pt>
                <c:pt idx="65">
                  <c:v>46178</c:v>
                </c:pt>
                <c:pt idx="66">
                  <c:v>46179</c:v>
                </c:pt>
                <c:pt idx="67">
                  <c:v>46180</c:v>
                </c:pt>
                <c:pt idx="68">
                  <c:v>46181</c:v>
                </c:pt>
                <c:pt idx="69">
                  <c:v>46182</c:v>
                </c:pt>
                <c:pt idx="70">
                  <c:v>46183</c:v>
                </c:pt>
                <c:pt idx="71">
                  <c:v>46184</c:v>
                </c:pt>
                <c:pt idx="72">
                  <c:v>46185</c:v>
                </c:pt>
                <c:pt idx="73">
                  <c:v>46186</c:v>
                </c:pt>
                <c:pt idx="74">
                  <c:v>46187</c:v>
                </c:pt>
                <c:pt idx="75">
                  <c:v>46188</c:v>
                </c:pt>
                <c:pt idx="76">
                  <c:v>46189</c:v>
                </c:pt>
                <c:pt idx="77">
                  <c:v>46190</c:v>
                </c:pt>
                <c:pt idx="78">
                  <c:v>46191</c:v>
                </c:pt>
                <c:pt idx="79">
                  <c:v>46192</c:v>
                </c:pt>
                <c:pt idx="80">
                  <c:v>46193</c:v>
                </c:pt>
                <c:pt idx="81">
                  <c:v>46194</c:v>
                </c:pt>
                <c:pt idx="82">
                  <c:v>46195</c:v>
                </c:pt>
                <c:pt idx="83">
                  <c:v>46196</c:v>
                </c:pt>
                <c:pt idx="84">
                  <c:v>46197</c:v>
                </c:pt>
                <c:pt idx="85">
                  <c:v>46198</c:v>
                </c:pt>
                <c:pt idx="86">
                  <c:v>46199</c:v>
                </c:pt>
                <c:pt idx="87">
                  <c:v>46200</c:v>
                </c:pt>
                <c:pt idx="88">
                  <c:v>46201</c:v>
                </c:pt>
                <c:pt idx="89">
                  <c:v>46202</c:v>
                </c:pt>
                <c:pt idx="90">
                  <c:v>46203</c:v>
                </c:pt>
                <c:pt idx="91">
                  <c:v>46204</c:v>
                </c:pt>
                <c:pt idx="92">
                  <c:v>46205</c:v>
                </c:pt>
                <c:pt idx="93">
                  <c:v>46206</c:v>
                </c:pt>
                <c:pt idx="94">
                  <c:v>46207</c:v>
                </c:pt>
                <c:pt idx="95">
                  <c:v>46208</c:v>
                </c:pt>
                <c:pt idx="96">
                  <c:v>46209</c:v>
                </c:pt>
                <c:pt idx="97">
                  <c:v>46210</c:v>
                </c:pt>
                <c:pt idx="98">
                  <c:v>46211</c:v>
                </c:pt>
                <c:pt idx="99">
                  <c:v>46212</c:v>
                </c:pt>
                <c:pt idx="100">
                  <c:v>46213</c:v>
                </c:pt>
                <c:pt idx="101">
                  <c:v>46214</c:v>
                </c:pt>
                <c:pt idx="102">
                  <c:v>46215</c:v>
                </c:pt>
                <c:pt idx="103">
                  <c:v>46216</c:v>
                </c:pt>
                <c:pt idx="104">
                  <c:v>46217</c:v>
                </c:pt>
                <c:pt idx="105">
                  <c:v>46218</c:v>
                </c:pt>
                <c:pt idx="106">
                  <c:v>46219</c:v>
                </c:pt>
                <c:pt idx="107">
                  <c:v>46220</c:v>
                </c:pt>
                <c:pt idx="108">
                  <c:v>46221</c:v>
                </c:pt>
                <c:pt idx="109">
                  <c:v>46222</c:v>
                </c:pt>
                <c:pt idx="110">
                  <c:v>46223</c:v>
                </c:pt>
                <c:pt idx="111">
                  <c:v>46224</c:v>
                </c:pt>
                <c:pt idx="112">
                  <c:v>46225</c:v>
                </c:pt>
                <c:pt idx="113">
                  <c:v>46226</c:v>
                </c:pt>
                <c:pt idx="114">
                  <c:v>46227</c:v>
                </c:pt>
                <c:pt idx="115">
                  <c:v>46228</c:v>
                </c:pt>
                <c:pt idx="116">
                  <c:v>46229</c:v>
                </c:pt>
                <c:pt idx="117">
                  <c:v>46230</c:v>
                </c:pt>
                <c:pt idx="118">
                  <c:v>46231</c:v>
                </c:pt>
                <c:pt idx="119">
                  <c:v>46232</c:v>
                </c:pt>
                <c:pt idx="120">
                  <c:v>46233</c:v>
                </c:pt>
                <c:pt idx="121">
                  <c:v>46234</c:v>
                </c:pt>
                <c:pt idx="122">
                  <c:v>46235</c:v>
                </c:pt>
                <c:pt idx="123">
                  <c:v>46236</c:v>
                </c:pt>
                <c:pt idx="124">
                  <c:v>46237</c:v>
                </c:pt>
                <c:pt idx="125">
                  <c:v>46238</c:v>
                </c:pt>
                <c:pt idx="126">
                  <c:v>46239</c:v>
                </c:pt>
                <c:pt idx="127">
                  <c:v>46240</c:v>
                </c:pt>
                <c:pt idx="128">
                  <c:v>46241</c:v>
                </c:pt>
                <c:pt idx="129">
                  <c:v>46242</c:v>
                </c:pt>
                <c:pt idx="130">
                  <c:v>46243</c:v>
                </c:pt>
                <c:pt idx="131">
                  <c:v>46244</c:v>
                </c:pt>
                <c:pt idx="132">
                  <c:v>46245</c:v>
                </c:pt>
                <c:pt idx="133">
                  <c:v>46246</c:v>
                </c:pt>
                <c:pt idx="134">
                  <c:v>46247</c:v>
                </c:pt>
                <c:pt idx="135">
                  <c:v>46248</c:v>
                </c:pt>
                <c:pt idx="136">
                  <c:v>46249</c:v>
                </c:pt>
                <c:pt idx="137">
                  <c:v>46250</c:v>
                </c:pt>
                <c:pt idx="138">
                  <c:v>46251</c:v>
                </c:pt>
                <c:pt idx="139">
                  <c:v>46252</c:v>
                </c:pt>
                <c:pt idx="140">
                  <c:v>46253</c:v>
                </c:pt>
                <c:pt idx="141">
                  <c:v>46254</c:v>
                </c:pt>
                <c:pt idx="142">
                  <c:v>46255</c:v>
                </c:pt>
                <c:pt idx="143">
                  <c:v>46256</c:v>
                </c:pt>
                <c:pt idx="144">
                  <c:v>46257</c:v>
                </c:pt>
                <c:pt idx="145">
                  <c:v>46258</c:v>
                </c:pt>
                <c:pt idx="146">
                  <c:v>46259</c:v>
                </c:pt>
                <c:pt idx="147">
                  <c:v>46260</c:v>
                </c:pt>
                <c:pt idx="148">
                  <c:v>46261</c:v>
                </c:pt>
                <c:pt idx="149">
                  <c:v>46262</c:v>
                </c:pt>
                <c:pt idx="150">
                  <c:v>46263</c:v>
                </c:pt>
                <c:pt idx="151">
                  <c:v>46264</c:v>
                </c:pt>
                <c:pt idx="152">
                  <c:v>46265</c:v>
                </c:pt>
                <c:pt idx="153">
                  <c:v>46266</c:v>
                </c:pt>
                <c:pt idx="154">
                  <c:v>46267</c:v>
                </c:pt>
                <c:pt idx="155">
                  <c:v>46268</c:v>
                </c:pt>
                <c:pt idx="156">
                  <c:v>46269</c:v>
                </c:pt>
                <c:pt idx="157">
                  <c:v>46270</c:v>
                </c:pt>
                <c:pt idx="158">
                  <c:v>46271</c:v>
                </c:pt>
                <c:pt idx="159">
                  <c:v>46272</c:v>
                </c:pt>
                <c:pt idx="160">
                  <c:v>46273</c:v>
                </c:pt>
                <c:pt idx="161">
                  <c:v>46274</c:v>
                </c:pt>
                <c:pt idx="162">
                  <c:v>46275</c:v>
                </c:pt>
                <c:pt idx="163">
                  <c:v>46276</c:v>
                </c:pt>
                <c:pt idx="164">
                  <c:v>46277</c:v>
                </c:pt>
                <c:pt idx="165">
                  <c:v>46278</c:v>
                </c:pt>
                <c:pt idx="166">
                  <c:v>46279</c:v>
                </c:pt>
                <c:pt idx="167">
                  <c:v>46280</c:v>
                </c:pt>
                <c:pt idx="168">
                  <c:v>46281</c:v>
                </c:pt>
                <c:pt idx="169">
                  <c:v>46282</c:v>
                </c:pt>
                <c:pt idx="170">
                  <c:v>46283</c:v>
                </c:pt>
                <c:pt idx="171">
                  <c:v>46284</c:v>
                </c:pt>
                <c:pt idx="172">
                  <c:v>46285</c:v>
                </c:pt>
                <c:pt idx="173">
                  <c:v>46286</c:v>
                </c:pt>
                <c:pt idx="174">
                  <c:v>46287</c:v>
                </c:pt>
                <c:pt idx="175">
                  <c:v>46288</c:v>
                </c:pt>
                <c:pt idx="176">
                  <c:v>46289</c:v>
                </c:pt>
                <c:pt idx="177">
                  <c:v>46290</c:v>
                </c:pt>
                <c:pt idx="178">
                  <c:v>46291</c:v>
                </c:pt>
                <c:pt idx="179">
                  <c:v>46292</c:v>
                </c:pt>
                <c:pt idx="180">
                  <c:v>46293</c:v>
                </c:pt>
                <c:pt idx="181">
                  <c:v>46294</c:v>
                </c:pt>
                <c:pt idx="182">
                  <c:v>46295</c:v>
                </c:pt>
              </c:numCache>
            </c:numRef>
          </c:cat>
          <c:val>
            <c:numRef>
              <c:f>'Figure 1'!$F$3:$F$185</c:f>
              <c:numCache>
                <c:formatCode>General</c:formatCode>
                <c:ptCount val="183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31-4892-A189-ACCD8A367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844921952"/>
        <c:axId val="1844921232"/>
      </c:barChart>
      <c:lineChart>
        <c:grouping val="standard"/>
        <c:varyColors val="0"/>
        <c:ser>
          <c:idx val="6"/>
          <c:order val="6"/>
          <c:tx>
            <c:strRef>
              <c:f>'Figure 1'!$H$2</c:f>
              <c:strCache>
                <c:ptCount val="1"/>
                <c:pt idx="0">
                  <c:v>Summer 2025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1'!$A$3:$A$185</c:f>
              <c:numCache>
                <c:formatCode>m/d/yyyy</c:formatCode>
                <c:ptCount val="183"/>
                <c:pt idx="0">
                  <c:v>46113</c:v>
                </c:pt>
                <c:pt idx="1">
                  <c:v>46114</c:v>
                </c:pt>
                <c:pt idx="2">
                  <c:v>46115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  <c:pt idx="7">
                  <c:v>46120</c:v>
                </c:pt>
                <c:pt idx="8">
                  <c:v>46121</c:v>
                </c:pt>
                <c:pt idx="9">
                  <c:v>46122</c:v>
                </c:pt>
                <c:pt idx="10">
                  <c:v>46123</c:v>
                </c:pt>
                <c:pt idx="11">
                  <c:v>46124</c:v>
                </c:pt>
                <c:pt idx="12">
                  <c:v>46125</c:v>
                </c:pt>
                <c:pt idx="13">
                  <c:v>46126</c:v>
                </c:pt>
                <c:pt idx="14">
                  <c:v>46127</c:v>
                </c:pt>
                <c:pt idx="15">
                  <c:v>46128</c:v>
                </c:pt>
                <c:pt idx="16">
                  <c:v>46129</c:v>
                </c:pt>
                <c:pt idx="17">
                  <c:v>46130</c:v>
                </c:pt>
                <c:pt idx="18">
                  <c:v>46131</c:v>
                </c:pt>
                <c:pt idx="19">
                  <c:v>46132</c:v>
                </c:pt>
                <c:pt idx="20">
                  <c:v>46133</c:v>
                </c:pt>
                <c:pt idx="21">
                  <c:v>46134</c:v>
                </c:pt>
                <c:pt idx="22">
                  <c:v>46135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46159</c:v>
                </c:pt>
                <c:pt idx="47">
                  <c:v>46160</c:v>
                </c:pt>
                <c:pt idx="48">
                  <c:v>46161</c:v>
                </c:pt>
                <c:pt idx="49">
                  <c:v>46162</c:v>
                </c:pt>
                <c:pt idx="50">
                  <c:v>46163</c:v>
                </c:pt>
                <c:pt idx="51">
                  <c:v>46164</c:v>
                </c:pt>
                <c:pt idx="52">
                  <c:v>46165</c:v>
                </c:pt>
                <c:pt idx="53">
                  <c:v>46166</c:v>
                </c:pt>
                <c:pt idx="54">
                  <c:v>46167</c:v>
                </c:pt>
                <c:pt idx="55">
                  <c:v>46168</c:v>
                </c:pt>
                <c:pt idx="56">
                  <c:v>46169</c:v>
                </c:pt>
                <c:pt idx="57">
                  <c:v>46170</c:v>
                </c:pt>
                <c:pt idx="58">
                  <c:v>46171</c:v>
                </c:pt>
                <c:pt idx="59">
                  <c:v>46172</c:v>
                </c:pt>
                <c:pt idx="60">
                  <c:v>46173</c:v>
                </c:pt>
                <c:pt idx="61">
                  <c:v>46174</c:v>
                </c:pt>
                <c:pt idx="62">
                  <c:v>46175</c:v>
                </c:pt>
                <c:pt idx="63">
                  <c:v>46176</c:v>
                </c:pt>
                <c:pt idx="64">
                  <c:v>46177</c:v>
                </c:pt>
                <c:pt idx="65">
                  <c:v>46178</c:v>
                </c:pt>
                <c:pt idx="66">
                  <c:v>46179</c:v>
                </c:pt>
                <c:pt idx="67">
                  <c:v>46180</c:v>
                </c:pt>
                <c:pt idx="68">
                  <c:v>46181</c:v>
                </c:pt>
                <c:pt idx="69">
                  <c:v>46182</c:v>
                </c:pt>
                <c:pt idx="70">
                  <c:v>46183</c:v>
                </c:pt>
                <c:pt idx="71">
                  <c:v>46184</c:v>
                </c:pt>
                <c:pt idx="72">
                  <c:v>46185</c:v>
                </c:pt>
                <c:pt idx="73">
                  <c:v>46186</c:v>
                </c:pt>
                <c:pt idx="74">
                  <c:v>46187</c:v>
                </c:pt>
                <c:pt idx="75">
                  <c:v>46188</c:v>
                </c:pt>
                <c:pt idx="76">
                  <c:v>46189</c:v>
                </c:pt>
                <c:pt idx="77">
                  <c:v>46190</c:v>
                </c:pt>
                <c:pt idx="78">
                  <c:v>46191</c:v>
                </c:pt>
                <c:pt idx="79">
                  <c:v>46192</c:v>
                </c:pt>
                <c:pt idx="80">
                  <c:v>46193</c:v>
                </c:pt>
                <c:pt idx="81">
                  <c:v>46194</c:v>
                </c:pt>
                <c:pt idx="82">
                  <c:v>46195</c:v>
                </c:pt>
                <c:pt idx="83">
                  <c:v>46196</c:v>
                </c:pt>
                <c:pt idx="84">
                  <c:v>46197</c:v>
                </c:pt>
                <c:pt idx="85">
                  <c:v>46198</c:v>
                </c:pt>
                <c:pt idx="86">
                  <c:v>46199</c:v>
                </c:pt>
                <c:pt idx="87">
                  <c:v>46200</c:v>
                </c:pt>
                <c:pt idx="88">
                  <c:v>46201</c:v>
                </c:pt>
                <c:pt idx="89">
                  <c:v>46202</c:v>
                </c:pt>
                <c:pt idx="90">
                  <c:v>46203</c:v>
                </c:pt>
                <c:pt idx="91">
                  <c:v>46204</c:v>
                </c:pt>
                <c:pt idx="92">
                  <c:v>46205</c:v>
                </c:pt>
                <c:pt idx="93">
                  <c:v>46206</c:v>
                </c:pt>
                <c:pt idx="94">
                  <c:v>46207</c:v>
                </c:pt>
                <c:pt idx="95">
                  <c:v>46208</c:v>
                </c:pt>
                <c:pt idx="96">
                  <c:v>46209</c:v>
                </c:pt>
                <c:pt idx="97">
                  <c:v>46210</c:v>
                </c:pt>
                <c:pt idx="98">
                  <c:v>46211</c:v>
                </c:pt>
                <c:pt idx="99">
                  <c:v>46212</c:v>
                </c:pt>
                <c:pt idx="100">
                  <c:v>46213</c:v>
                </c:pt>
                <c:pt idx="101">
                  <c:v>46214</c:v>
                </c:pt>
                <c:pt idx="102">
                  <c:v>46215</c:v>
                </c:pt>
                <c:pt idx="103">
                  <c:v>46216</c:v>
                </c:pt>
                <c:pt idx="104">
                  <c:v>46217</c:v>
                </c:pt>
                <c:pt idx="105">
                  <c:v>46218</c:v>
                </c:pt>
                <c:pt idx="106">
                  <c:v>46219</c:v>
                </c:pt>
                <c:pt idx="107">
                  <c:v>46220</c:v>
                </c:pt>
                <c:pt idx="108">
                  <c:v>46221</c:v>
                </c:pt>
                <c:pt idx="109">
                  <c:v>46222</c:v>
                </c:pt>
                <c:pt idx="110">
                  <c:v>46223</c:v>
                </c:pt>
                <c:pt idx="111">
                  <c:v>46224</c:v>
                </c:pt>
                <c:pt idx="112">
                  <c:v>46225</c:v>
                </c:pt>
                <c:pt idx="113">
                  <c:v>46226</c:v>
                </c:pt>
                <c:pt idx="114">
                  <c:v>46227</c:v>
                </c:pt>
                <c:pt idx="115">
                  <c:v>46228</c:v>
                </c:pt>
                <c:pt idx="116">
                  <c:v>46229</c:v>
                </c:pt>
                <c:pt idx="117">
                  <c:v>46230</c:v>
                </c:pt>
                <c:pt idx="118">
                  <c:v>46231</c:v>
                </c:pt>
                <c:pt idx="119">
                  <c:v>46232</c:v>
                </c:pt>
                <c:pt idx="120">
                  <c:v>46233</c:v>
                </c:pt>
                <c:pt idx="121">
                  <c:v>46234</c:v>
                </c:pt>
                <c:pt idx="122">
                  <c:v>46235</c:v>
                </c:pt>
                <c:pt idx="123">
                  <c:v>46236</c:v>
                </c:pt>
                <c:pt idx="124">
                  <c:v>46237</c:v>
                </c:pt>
                <c:pt idx="125">
                  <c:v>46238</c:v>
                </c:pt>
                <c:pt idx="126">
                  <c:v>46239</c:v>
                </c:pt>
                <c:pt idx="127">
                  <c:v>46240</c:v>
                </c:pt>
                <c:pt idx="128">
                  <c:v>46241</c:v>
                </c:pt>
                <c:pt idx="129">
                  <c:v>46242</c:v>
                </c:pt>
                <c:pt idx="130">
                  <c:v>46243</c:v>
                </c:pt>
                <c:pt idx="131">
                  <c:v>46244</c:v>
                </c:pt>
                <c:pt idx="132">
                  <c:v>46245</c:v>
                </c:pt>
                <c:pt idx="133">
                  <c:v>46246</c:v>
                </c:pt>
                <c:pt idx="134">
                  <c:v>46247</c:v>
                </c:pt>
                <c:pt idx="135">
                  <c:v>46248</c:v>
                </c:pt>
                <c:pt idx="136">
                  <c:v>46249</c:v>
                </c:pt>
                <c:pt idx="137">
                  <c:v>46250</c:v>
                </c:pt>
                <c:pt idx="138">
                  <c:v>46251</c:v>
                </c:pt>
                <c:pt idx="139">
                  <c:v>46252</c:v>
                </c:pt>
                <c:pt idx="140">
                  <c:v>46253</c:v>
                </c:pt>
                <c:pt idx="141">
                  <c:v>46254</c:v>
                </c:pt>
                <c:pt idx="142">
                  <c:v>46255</c:v>
                </c:pt>
                <c:pt idx="143">
                  <c:v>46256</c:v>
                </c:pt>
                <c:pt idx="144">
                  <c:v>46257</c:v>
                </c:pt>
                <c:pt idx="145">
                  <c:v>46258</c:v>
                </c:pt>
                <c:pt idx="146">
                  <c:v>46259</c:v>
                </c:pt>
                <c:pt idx="147">
                  <c:v>46260</c:v>
                </c:pt>
                <c:pt idx="148">
                  <c:v>46261</c:v>
                </c:pt>
                <c:pt idx="149">
                  <c:v>46262</c:v>
                </c:pt>
                <c:pt idx="150">
                  <c:v>46263</c:v>
                </c:pt>
                <c:pt idx="151">
                  <c:v>46264</c:v>
                </c:pt>
                <c:pt idx="152">
                  <c:v>46265</c:v>
                </c:pt>
                <c:pt idx="153">
                  <c:v>46266</c:v>
                </c:pt>
                <c:pt idx="154">
                  <c:v>46267</c:v>
                </c:pt>
                <c:pt idx="155">
                  <c:v>46268</c:v>
                </c:pt>
                <c:pt idx="156">
                  <c:v>46269</c:v>
                </c:pt>
                <c:pt idx="157">
                  <c:v>46270</c:v>
                </c:pt>
                <c:pt idx="158">
                  <c:v>46271</c:v>
                </c:pt>
                <c:pt idx="159">
                  <c:v>46272</c:v>
                </c:pt>
                <c:pt idx="160">
                  <c:v>46273</c:v>
                </c:pt>
                <c:pt idx="161">
                  <c:v>46274</c:v>
                </c:pt>
                <c:pt idx="162">
                  <c:v>46275</c:v>
                </c:pt>
                <c:pt idx="163">
                  <c:v>46276</c:v>
                </c:pt>
                <c:pt idx="164">
                  <c:v>46277</c:v>
                </c:pt>
                <c:pt idx="165">
                  <c:v>46278</c:v>
                </c:pt>
                <c:pt idx="166">
                  <c:v>46279</c:v>
                </c:pt>
                <c:pt idx="167">
                  <c:v>46280</c:v>
                </c:pt>
                <c:pt idx="168">
                  <c:v>46281</c:v>
                </c:pt>
                <c:pt idx="169">
                  <c:v>46282</c:v>
                </c:pt>
                <c:pt idx="170">
                  <c:v>46283</c:v>
                </c:pt>
                <c:pt idx="171">
                  <c:v>46284</c:v>
                </c:pt>
                <c:pt idx="172">
                  <c:v>46285</c:v>
                </c:pt>
                <c:pt idx="173">
                  <c:v>46286</c:v>
                </c:pt>
                <c:pt idx="174">
                  <c:v>46287</c:v>
                </c:pt>
                <c:pt idx="175">
                  <c:v>46288</c:v>
                </c:pt>
                <c:pt idx="176">
                  <c:v>46289</c:v>
                </c:pt>
                <c:pt idx="177">
                  <c:v>46290</c:v>
                </c:pt>
                <c:pt idx="178">
                  <c:v>46291</c:v>
                </c:pt>
                <c:pt idx="179">
                  <c:v>46292</c:v>
                </c:pt>
                <c:pt idx="180">
                  <c:v>46293</c:v>
                </c:pt>
                <c:pt idx="181">
                  <c:v>46294</c:v>
                </c:pt>
                <c:pt idx="182">
                  <c:v>46295</c:v>
                </c:pt>
              </c:numCache>
            </c:numRef>
          </c:cat>
          <c:val>
            <c:numRef>
              <c:f>'Figure 1'!$H$3:$H$185</c:f>
              <c:numCache>
                <c:formatCode>General</c:formatCode>
                <c:ptCount val="18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31.3</c:v>
                </c:pt>
                <c:pt idx="31">
                  <c:v>31.3</c:v>
                </c:pt>
                <c:pt idx="32">
                  <c:v>31.3</c:v>
                </c:pt>
                <c:pt idx="33">
                  <c:v>31.3</c:v>
                </c:pt>
                <c:pt idx="34">
                  <c:v>40.700000000000003</c:v>
                </c:pt>
                <c:pt idx="35">
                  <c:v>40.700000000000003</c:v>
                </c:pt>
                <c:pt idx="36">
                  <c:v>40.700000000000003</c:v>
                </c:pt>
                <c:pt idx="37">
                  <c:v>9.4</c:v>
                </c:pt>
                <c:pt idx="38">
                  <c:v>9.4</c:v>
                </c:pt>
                <c:pt idx="39">
                  <c:v>36.700000000000003</c:v>
                </c:pt>
                <c:pt idx="40">
                  <c:v>36.700000000000003</c:v>
                </c:pt>
                <c:pt idx="41">
                  <c:v>9.4</c:v>
                </c:pt>
                <c:pt idx="42">
                  <c:v>9.4</c:v>
                </c:pt>
                <c:pt idx="43">
                  <c:v>46.15</c:v>
                </c:pt>
                <c:pt idx="44">
                  <c:v>9.4</c:v>
                </c:pt>
                <c:pt idx="45">
                  <c:v>9.4</c:v>
                </c:pt>
                <c:pt idx="46">
                  <c:v>9.4</c:v>
                </c:pt>
                <c:pt idx="47">
                  <c:v>33.4</c:v>
                </c:pt>
                <c:pt idx="48">
                  <c:v>33.4</c:v>
                </c:pt>
                <c:pt idx="49">
                  <c:v>24</c:v>
                </c:pt>
                <c:pt idx="50">
                  <c:v>24</c:v>
                </c:pt>
                <c:pt idx="51">
                  <c:v>24</c:v>
                </c:pt>
                <c:pt idx="52">
                  <c:v>24</c:v>
                </c:pt>
                <c:pt idx="53">
                  <c:v>24</c:v>
                </c:pt>
                <c:pt idx="54">
                  <c:v>24</c:v>
                </c:pt>
                <c:pt idx="55">
                  <c:v>24</c:v>
                </c:pt>
                <c:pt idx="56">
                  <c:v>0</c:v>
                </c:pt>
                <c:pt idx="57">
                  <c:v>3.84</c:v>
                </c:pt>
                <c:pt idx="58">
                  <c:v>3.84</c:v>
                </c:pt>
                <c:pt idx="59">
                  <c:v>3.84</c:v>
                </c:pt>
                <c:pt idx="60">
                  <c:v>3.84</c:v>
                </c:pt>
                <c:pt idx="61">
                  <c:v>24.41</c:v>
                </c:pt>
                <c:pt idx="62">
                  <c:v>21.11</c:v>
                </c:pt>
                <c:pt idx="63">
                  <c:v>21.11</c:v>
                </c:pt>
                <c:pt idx="64">
                  <c:v>21.11</c:v>
                </c:pt>
                <c:pt idx="65">
                  <c:v>21.11</c:v>
                </c:pt>
                <c:pt idx="66">
                  <c:v>21.11</c:v>
                </c:pt>
                <c:pt idx="67">
                  <c:v>21.11</c:v>
                </c:pt>
                <c:pt idx="68">
                  <c:v>21.11</c:v>
                </c:pt>
                <c:pt idx="69">
                  <c:v>37.909999999999997</c:v>
                </c:pt>
                <c:pt idx="70">
                  <c:v>37.909999999999997</c:v>
                </c:pt>
                <c:pt idx="71">
                  <c:v>37.909999999999997</c:v>
                </c:pt>
                <c:pt idx="72">
                  <c:v>49.47</c:v>
                </c:pt>
                <c:pt idx="73">
                  <c:v>32.67</c:v>
                </c:pt>
                <c:pt idx="74">
                  <c:v>32.67</c:v>
                </c:pt>
                <c:pt idx="75">
                  <c:v>56.67</c:v>
                </c:pt>
                <c:pt idx="76">
                  <c:v>101.67</c:v>
                </c:pt>
                <c:pt idx="77">
                  <c:v>56.67</c:v>
                </c:pt>
                <c:pt idx="78">
                  <c:v>56.67</c:v>
                </c:pt>
                <c:pt idx="79">
                  <c:v>66.06</c:v>
                </c:pt>
                <c:pt idx="80">
                  <c:v>66.06</c:v>
                </c:pt>
                <c:pt idx="81">
                  <c:v>66.06</c:v>
                </c:pt>
                <c:pt idx="82">
                  <c:v>54.5</c:v>
                </c:pt>
                <c:pt idx="83">
                  <c:v>38.870000000000005</c:v>
                </c:pt>
                <c:pt idx="84">
                  <c:v>38.870000000000005</c:v>
                </c:pt>
                <c:pt idx="85">
                  <c:v>38.870000000000005</c:v>
                </c:pt>
                <c:pt idx="86">
                  <c:v>38.870000000000005</c:v>
                </c:pt>
                <c:pt idx="87">
                  <c:v>38.870000000000005</c:v>
                </c:pt>
                <c:pt idx="88">
                  <c:v>38.870000000000005</c:v>
                </c:pt>
                <c:pt idx="89">
                  <c:v>38.870000000000005</c:v>
                </c:pt>
                <c:pt idx="90">
                  <c:v>14.870000000000001</c:v>
                </c:pt>
                <c:pt idx="91">
                  <c:v>43.53</c:v>
                </c:pt>
                <c:pt idx="92">
                  <c:v>43.53</c:v>
                </c:pt>
                <c:pt idx="93">
                  <c:v>39.69</c:v>
                </c:pt>
                <c:pt idx="94">
                  <c:v>39.69</c:v>
                </c:pt>
                <c:pt idx="95">
                  <c:v>39.69</c:v>
                </c:pt>
                <c:pt idx="96">
                  <c:v>39.69</c:v>
                </c:pt>
                <c:pt idx="97">
                  <c:v>39.69</c:v>
                </c:pt>
                <c:pt idx="98">
                  <c:v>39.69</c:v>
                </c:pt>
                <c:pt idx="99">
                  <c:v>30.3</c:v>
                </c:pt>
                <c:pt idx="100">
                  <c:v>30.3</c:v>
                </c:pt>
                <c:pt idx="101">
                  <c:v>30.3</c:v>
                </c:pt>
                <c:pt idx="102">
                  <c:v>35.299999999999997</c:v>
                </c:pt>
                <c:pt idx="103">
                  <c:v>35.299999999999997</c:v>
                </c:pt>
                <c:pt idx="104">
                  <c:v>35.299999999999997</c:v>
                </c:pt>
                <c:pt idx="105">
                  <c:v>35.299999999999997</c:v>
                </c:pt>
                <c:pt idx="106">
                  <c:v>35.299999999999997</c:v>
                </c:pt>
                <c:pt idx="107">
                  <c:v>35.299999999999997</c:v>
                </c:pt>
                <c:pt idx="108">
                  <c:v>35.299999999999997</c:v>
                </c:pt>
                <c:pt idx="109">
                  <c:v>35.299999999999997</c:v>
                </c:pt>
                <c:pt idx="110">
                  <c:v>35.299999999999997</c:v>
                </c:pt>
                <c:pt idx="111">
                  <c:v>35.299999999999997</c:v>
                </c:pt>
                <c:pt idx="112">
                  <c:v>35.299999999999997</c:v>
                </c:pt>
                <c:pt idx="113">
                  <c:v>35.299999999999997</c:v>
                </c:pt>
                <c:pt idx="114">
                  <c:v>35.299999999999997</c:v>
                </c:pt>
                <c:pt idx="115">
                  <c:v>38.799999999999997</c:v>
                </c:pt>
                <c:pt idx="116">
                  <c:v>38.799999999999997</c:v>
                </c:pt>
                <c:pt idx="117">
                  <c:v>38.799999999999997</c:v>
                </c:pt>
                <c:pt idx="118">
                  <c:v>38.799999999999997</c:v>
                </c:pt>
                <c:pt idx="119">
                  <c:v>35.799999999999997</c:v>
                </c:pt>
                <c:pt idx="120">
                  <c:v>32.299999999999997</c:v>
                </c:pt>
                <c:pt idx="121">
                  <c:v>5.74</c:v>
                </c:pt>
                <c:pt idx="122">
                  <c:v>14.54</c:v>
                </c:pt>
                <c:pt idx="123">
                  <c:v>14.54</c:v>
                </c:pt>
                <c:pt idx="124">
                  <c:v>14.54</c:v>
                </c:pt>
                <c:pt idx="125">
                  <c:v>14.54</c:v>
                </c:pt>
                <c:pt idx="126">
                  <c:v>14.54</c:v>
                </c:pt>
                <c:pt idx="127">
                  <c:v>14.54</c:v>
                </c:pt>
                <c:pt idx="128">
                  <c:v>16.03</c:v>
                </c:pt>
                <c:pt idx="129">
                  <c:v>14.29</c:v>
                </c:pt>
                <c:pt idx="130">
                  <c:v>14.29</c:v>
                </c:pt>
                <c:pt idx="131">
                  <c:v>14.29</c:v>
                </c:pt>
                <c:pt idx="132">
                  <c:v>14.29</c:v>
                </c:pt>
                <c:pt idx="133">
                  <c:v>14.29</c:v>
                </c:pt>
                <c:pt idx="134">
                  <c:v>34.089999999999996</c:v>
                </c:pt>
                <c:pt idx="135">
                  <c:v>34.089999999999996</c:v>
                </c:pt>
                <c:pt idx="136">
                  <c:v>39.589999999999996</c:v>
                </c:pt>
                <c:pt idx="137">
                  <c:v>39.589999999999996</c:v>
                </c:pt>
                <c:pt idx="138">
                  <c:v>39.589999999999996</c:v>
                </c:pt>
                <c:pt idx="139">
                  <c:v>39.589999999999996</c:v>
                </c:pt>
                <c:pt idx="140">
                  <c:v>19.79</c:v>
                </c:pt>
                <c:pt idx="141">
                  <c:v>14.29</c:v>
                </c:pt>
                <c:pt idx="142">
                  <c:v>16.490000000000002</c:v>
                </c:pt>
                <c:pt idx="143">
                  <c:v>16.490000000000002</c:v>
                </c:pt>
                <c:pt idx="144">
                  <c:v>11.49</c:v>
                </c:pt>
                <c:pt idx="145">
                  <c:v>11.49</c:v>
                </c:pt>
                <c:pt idx="146">
                  <c:v>11.49</c:v>
                </c:pt>
                <c:pt idx="147">
                  <c:v>22.490000000000002</c:v>
                </c:pt>
                <c:pt idx="148">
                  <c:v>57.590000000000011</c:v>
                </c:pt>
                <c:pt idx="149">
                  <c:v>28.889999999999997</c:v>
                </c:pt>
                <c:pt idx="150">
                  <c:v>35.900000000000006</c:v>
                </c:pt>
                <c:pt idx="151">
                  <c:v>35.900000000000006</c:v>
                </c:pt>
                <c:pt idx="152">
                  <c:v>35.900000000000006</c:v>
                </c:pt>
                <c:pt idx="153">
                  <c:v>40</c:v>
                </c:pt>
                <c:pt idx="154">
                  <c:v>40</c:v>
                </c:pt>
                <c:pt idx="155">
                  <c:v>54</c:v>
                </c:pt>
                <c:pt idx="156">
                  <c:v>40</c:v>
                </c:pt>
                <c:pt idx="157">
                  <c:v>37.1</c:v>
                </c:pt>
                <c:pt idx="158">
                  <c:v>37.1</c:v>
                </c:pt>
                <c:pt idx="159">
                  <c:v>43.1</c:v>
                </c:pt>
                <c:pt idx="160">
                  <c:v>43.1</c:v>
                </c:pt>
                <c:pt idx="161">
                  <c:v>43.1</c:v>
                </c:pt>
                <c:pt idx="162">
                  <c:v>32.099999999999994</c:v>
                </c:pt>
                <c:pt idx="163">
                  <c:v>32.099999999999994</c:v>
                </c:pt>
                <c:pt idx="164">
                  <c:v>32.099999999999994</c:v>
                </c:pt>
                <c:pt idx="165">
                  <c:v>32.099999999999994</c:v>
                </c:pt>
                <c:pt idx="166">
                  <c:v>32.099999999999994</c:v>
                </c:pt>
                <c:pt idx="167">
                  <c:v>32.099999999999994</c:v>
                </c:pt>
                <c:pt idx="168">
                  <c:v>32.099999999999994</c:v>
                </c:pt>
                <c:pt idx="169">
                  <c:v>9.3000000000000007</c:v>
                </c:pt>
                <c:pt idx="170">
                  <c:v>9.3000000000000007</c:v>
                </c:pt>
                <c:pt idx="171">
                  <c:v>9.3000000000000007</c:v>
                </c:pt>
                <c:pt idx="172">
                  <c:v>9.3000000000000007</c:v>
                </c:pt>
                <c:pt idx="173">
                  <c:v>9.3000000000000007</c:v>
                </c:pt>
                <c:pt idx="174">
                  <c:v>6</c:v>
                </c:pt>
                <c:pt idx="175">
                  <c:v>6</c:v>
                </c:pt>
                <c:pt idx="176">
                  <c:v>6</c:v>
                </c:pt>
                <c:pt idx="177">
                  <c:v>6</c:v>
                </c:pt>
                <c:pt idx="178">
                  <c:v>6</c:v>
                </c:pt>
                <c:pt idx="179">
                  <c:v>6</c:v>
                </c:pt>
                <c:pt idx="180">
                  <c:v>6</c:v>
                </c:pt>
                <c:pt idx="181">
                  <c:v>6</c:v>
                </c:pt>
                <c:pt idx="182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931-4892-A189-ACCD8A367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4921952"/>
        <c:axId val="1844921232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'Figure 1'!$A$3:$A$185</c15:sqref>
                        </c15:formulaRef>
                      </c:ext>
                    </c:extLst>
                    <c:numCache>
                      <c:formatCode>m/d/yyyy</c:formatCode>
                      <c:ptCount val="183"/>
                      <c:pt idx="0">
                        <c:v>46113</c:v>
                      </c:pt>
                      <c:pt idx="1">
                        <c:v>46114</c:v>
                      </c:pt>
                      <c:pt idx="2">
                        <c:v>46115</c:v>
                      </c:pt>
                      <c:pt idx="3">
                        <c:v>46116</c:v>
                      </c:pt>
                      <c:pt idx="4">
                        <c:v>46117</c:v>
                      </c:pt>
                      <c:pt idx="5">
                        <c:v>46118</c:v>
                      </c:pt>
                      <c:pt idx="6">
                        <c:v>46119</c:v>
                      </c:pt>
                      <c:pt idx="7">
                        <c:v>46120</c:v>
                      </c:pt>
                      <c:pt idx="8">
                        <c:v>46121</c:v>
                      </c:pt>
                      <c:pt idx="9">
                        <c:v>46122</c:v>
                      </c:pt>
                      <c:pt idx="10">
                        <c:v>46123</c:v>
                      </c:pt>
                      <c:pt idx="11">
                        <c:v>46124</c:v>
                      </c:pt>
                      <c:pt idx="12">
                        <c:v>46125</c:v>
                      </c:pt>
                      <c:pt idx="13">
                        <c:v>46126</c:v>
                      </c:pt>
                      <c:pt idx="14">
                        <c:v>46127</c:v>
                      </c:pt>
                      <c:pt idx="15">
                        <c:v>46128</c:v>
                      </c:pt>
                      <c:pt idx="16">
                        <c:v>46129</c:v>
                      </c:pt>
                      <c:pt idx="17">
                        <c:v>46130</c:v>
                      </c:pt>
                      <c:pt idx="18">
                        <c:v>46131</c:v>
                      </c:pt>
                      <c:pt idx="19">
                        <c:v>46132</c:v>
                      </c:pt>
                      <c:pt idx="20">
                        <c:v>46133</c:v>
                      </c:pt>
                      <c:pt idx="21">
                        <c:v>46134</c:v>
                      </c:pt>
                      <c:pt idx="22">
                        <c:v>46135</c:v>
                      </c:pt>
                      <c:pt idx="23">
                        <c:v>46136</c:v>
                      </c:pt>
                      <c:pt idx="24">
                        <c:v>46137</c:v>
                      </c:pt>
                      <c:pt idx="25">
                        <c:v>46138</c:v>
                      </c:pt>
                      <c:pt idx="26">
                        <c:v>46139</c:v>
                      </c:pt>
                      <c:pt idx="27">
                        <c:v>46140</c:v>
                      </c:pt>
                      <c:pt idx="28">
                        <c:v>46141</c:v>
                      </c:pt>
                      <c:pt idx="29">
                        <c:v>46142</c:v>
                      </c:pt>
                      <c:pt idx="30">
                        <c:v>46143</c:v>
                      </c:pt>
                      <c:pt idx="31">
                        <c:v>46144</c:v>
                      </c:pt>
                      <c:pt idx="32">
                        <c:v>46145</c:v>
                      </c:pt>
                      <c:pt idx="33">
                        <c:v>46146</c:v>
                      </c:pt>
                      <c:pt idx="34">
                        <c:v>46147</c:v>
                      </c:pt>
                      <c:pt idx="35">
                        <c:v>46148</c:v>
                      </c:pt>
                      <c:pt idx="36">
                        <c:v>46149</c:v>
                      </c:pt>
                      <c:pt idx="37">
                        <c:v>46150</c:v>
                      </c:pt>
                      <c:pt idx="38">
                        <c:v>46151</c:v>
                      </c:pt>
                      <c:pt idx="39">
                        <c:v>46152</c:v>
                      </c:pt>
                      <c:pt idx="40">
                        <c:v>46153</c:v>
                      </c:pt>
                      <c:pt idx="41">
                        <c:v>46154</c:v>
                      </c:pt>
                      <c:pt idx="42">
                        <c:v>46155</c:v>
                      </c:pt>
                      <c:pt idx="43">
                        <c:v>46156</c:v>
                      </c:pt>
                      <c:pt idx="44">
                        <c:v>46157</c:v>
                      </c:pt>
                      <c:pt idx="45">
                        <c:v>46158</c:v>
                      </c:pt>
                      <c:pt idx="46">
                        <c:v>46159</c:v>
                      </c:pt>
                      <c:pt idx="47">
                        <c:v>46160</c:v>
                      </c:pt>
                      <c:pt idx="48">
                        <c:v>46161</c:v>
                      </c:pt>
                      <c:pt idx="49">
                        <c:v>46162</c:v>
                      </c:pt>
                      <c:pt idx="50">
                        <c:v>46163</c:v>
                      </c:pt>
                      <c:pt idx="51">
                        <c:v>46164</c:v>
                      </c:pt>
                      <c:pt idx="52">
                        <c:v>46165</c:v>
                      </c:pt>
                      <c:pt idx="53">
                        <c:v>46166</c:v>
                      </c:pt>
                      <c:pt idx="54">
                        <c:v>46167</c:v>
                      </c:pt>
                      <c:pt idx="55">
                        <c:v>46168</c:v>
                      </c:pt>
                      <c:pt idx="56">
                        <c:v>46169</c:v>
                      </c:pt>
                      <c:pt idx="57">
                        <c:v>46170</c:v>
                      </c:pt>
                      <c:pt idx="58">
                        <c:v>46171</c:v>
                      </c:pt>
                      <c:pt idx="59">
                        <c:v>46172</c:v>
                      </c:pt>
                      <c:pt idx="60">
                        <c:v>46173</c:v>
                      </c:pt>
                      <c:pt idx="61">
                        <c:v>46174</c:v>
                      </c:pt>
                      <c:pt idx="62">
                        <c:v>46175</c:v>
                      </c:pt>
                      <c:pt idx="63">
                        <c:v>46176</c:v>
                      </c:pt>
                      <c:pt idx="64">
                        <c:v>46177</c:v>
                      </c:pt>
                      <c:pt idx="65">
                        <c:v>46178</c:v>
                      </c:pt>
                      <c:pt idx="66">
                        <c:v>46179</c:v>
                      </c:pt>
                      <c:pt idx="67">
                        <c:v>46180</c:v>
                      </c:pt>
                      <c:pt idx="68">
                        <c:v>46181</c:v>
                      </c:pt>
                      <c:pt idx="69">
                        <c:v>46182</c:v>
                      </c:pt>
                      <c:pt idx="70">
                        <c:v>46183</c:v>
                      </c:pt>
                      <c:pt idx="71">
                        <c:v>46184</c:v>
                      </c:pt>
                      <c:pt idx="72">
                        <c:v>46185</c:v>
                      </c:pt>
                      <c:pt idx="73">
                        <c:v>46186</c:v>
                      </c:pt>
                      <c:pt idx="74">
                        <c:v>46187</c:v>
                      </c:pt>
                      <c:pt idx="75">
                        <c:v>46188</c:v>
                      </c:pt>
                      <c:pt idx="76">
                        <c:v>46189</c:v>
                      </c:pt>
                      <c:pt idx="77">
                        <c:v>46190</c:v>
                      </c:pt>
                      <c:pt idx="78">
                        <c:v>46191</c:v>
                      </c:pt>
                      <c:pt idx="79">
                        <c:v>46192</c:v>
                      </c:pt>
                      <c:pt idx="80">
                        <c:v>46193</c:v>
                      </c:pt>
                      <c:pt idx="81">
                        <c:v>46194</c:v>
                      </c:pt>
                      <c:pt idx="82">
                        <c:v>46195</c:v>
                      </c:pt>
                      <c:pt idx="83">
                        <c:v>46196</c:v>
                      </c:pt>
                      <c:pt idx="84">
                        <c:v>46197</c:v>
                      </c:pt>
                      <c:pt idx="85">
                        <c:v>46198</c:v>
                      </c:pt>
                      <c:pt idx="86">
                        <c:v>46199</c:v>
                      </c:pt>
                      <c:pt idx="87">
                        <c:v>46200</c:v>
                      </c:pt>
                      <c:pt idx="88">
                        <c:v>46201</c:v>
                      </c:pt>
                      <c:pt idx="89">
                        <c:v>46202</c:v>
                      </c:pt>
                      <c:pt idx="90">
                        <c:v>46203</c:v>
                      </c:pt>
                      <c:pt idx="91">
                        <c:v>46204</c:v>
                      </c:pt>
                      <c:pt idx="92">
                        <c:v>46205</c:v>
                      </c:pt>
                      <c:pt idx="93">
                        <c:v>46206</c:v>
                      </c:pt>
                      <c:pt idx="94">
                        <c:v>46207</c:v>
                      </c:pt>
                      <c:pt idx="95">
                        <c:v>46208</c:v>
                      </c:pt>
                      <c:pt idx="96">
                        <c:v>46209</c:v>
                      </c:pt>
                      <c:pt idx="97">
                        <c:v>46210</c:v>
                      </c:pt>
                      <c:pt idx="98">
                        <c:v>46211</c:v>
                      </c:pt>
                      <c:pt idx="99">
                        <c:v>46212</c:v>
                      </c:pt>
                      <c:pt idx="100">
                        <c:v>46213</c:v>
                      </c:pt>
                      <c:pt idx="101">
                        <c:v>46214</c:v>
                      </c:pt>
                      <c:pt idx="102">
                        <c:v>46215</c:v>
                      </c:pt>
                      <c:pt idx="103">
                        <c:v>46216</c:v>
                      </c:pt>
                      <c:pt idx="104">
                        <c:v>46217</c:v>
                      </c:pt>
                      <c:pt idx="105">
                        <c:v>46218</c:v>
                      </c:pt>
                      <c:pt idx="106">
                        <c:v>46219</c:v>
                      </c:pt>
                      <c:pt idx="107">
                        <c:v>46220</c:v>
                      </c:pt>
                      <c:pt idx="108">
                        <c:v>46221</c:v>
                      </c:pt>
                      <c:pt idx="109">
                        <c:v>46222</c:v>
                      </c:pt>
                      <c:pt idx="110">
                        <c:v>46223</c:v>
                      </c:pt>
                      <c:pt idx="111">
                        <c:v>46224</c:v>
                      </c:pt>
                      <c:pt idx="112">
                        <c:v>46225</c:v>
                      </c:pt>
                      <c:pt idx="113">
                        <c:v>46226</c:v>
                      </c:pt>
                      <c:pt idx="114">
                        <c:v>46227</c:v>
                      </c:pt>
                      <c:pt idx="115">
                        <c:v>46228</c:v>
                      </c:pt>
                      <c:pt idx="116">
                        <c:v>46229</c:v>
                      </c:pt>
                      <c:pt idx="117">
                        <c:v>46230</c:v>
                      </c:pt>
                      <c:pt idx="118">
                        <c:v>46231</c:v>
                      </c:pt>
                      <c:pt idx="119">
                        <c:v>46232</c:v>
                      </c:pt>
                      <c:pt idx="120">
                        <c:v>46233</c:v>
                      </c:pt>
                      <c:pt idx="121">
                        <c:v>46234</c:v>
                      </c:pt>
                      <c:pt idx="122">
                        <c:v>46235</c:v>
                      </c:pt>
                      <c:pt idx="123">
                        <c:v>46236</c:v>
                      </c:pt>
                      <c:pt idx="124">
                        <c:v>46237</c:v>
                      </c:pt>
                      <c:pt idx="125">
                        <c:v>46238</c:v>
                      </c:pt>
                      <c:pt idx="126">
                        <c:v>46239</c:v>
                      </c:pt>
                      <c:pt idx="127">
                        <c:v>46240</c:v>
                      </c:pt>
                      <c:pt idx="128">
                        <c:v>46241</c:v>
                      </c:pt>
                      <c:pt idx="129">
                        <c:v>46242</c:v>
                      </c:pt>
                      <c:pt idx="130">
                        <c:v>46243</c:v>
                      </c:pt>
                      <c:pt idx="131">
                        <c:v>46244</c:v>
                      </c:pt>
                      <c:pt idx="132">
                        <c:v>46245</c:v>
                      </c:pt>
                      <c:pt idx="133">
                        <c:v>46246</c:v>
                      </c:pt>
                      <c:pt idx="134">
                        <c:v>46247</c:v>
                      </c:pt>
                      <c:pt idx="135">
                        <c:v>46248</c:v>
                      </c:pt>
                      <c:pt idx="136">
                        <c:v>46249</c:v>
                      </c:pt>
                      <c:pt idx="137">
                        <c:v>46250</c:v>
                      </c:pt>
                      <c:pt idx="138">
                        <c:v>46251</c:v>
                      </c:pt>
                      <c:pt idx="139">
                        <c:v>46252</c:v>
                      </c:pt>
                      <c:pt idx="140">
                        <c:v>46253</c:v>
                      </c:pt>
                      <c:pt idx="141">
                        <c:v>46254</c:v>
                      </c:pt>
                      <c:pt idx="142">
                        <c:v>46255</c:v>
                      </c:pt>
                      <c:pt idx="143">
                        <c:v>46256</c:v>
                      </c:pt>
                      <c:pt idx="144">
                        <c:v>46257</c:v>
                      </c:pt>
                      <c:pt idx="145">
                        <c:v>46258</c:v>
                      </c:pt>
                      <c:pt idx="146">
                        <c:v>46259</c:v>
                      </c:pt>
                      <c:pt idx="147">
                        <c:v>46260</c:v>
                      </c:pt>
                      <c:pt idx="148">
                        <c:v>46261</c:v>
                      </c:pt>
                      <c:pt idx="149">
                        <c:v>46262</c:v>
                      </c:pt>
                      <c:pt idx="150">
                        <c:v>46263</c:v>
                      </c:pt>
                      <c:pt idx="151">
                        <c:v>46264</c:v>
                      </c:pt>
                      <c:pt idx="152">
                        <c:v>46265</c:v>
                      </c:pt>
                      <c:pt idx="153">
                        <c:v>46266</c:v>
                      </c:pt>
                      <c:pt idx="154">
                        <c:v>46267</c:v>
                      </c:pt>
                      <c:pt idx="155">
                        <c:v>46268</c:v>
                      </c:pt>
                      <c:pt idx="156">
                        <c:v>46269</c:v>
                      </c:pt>
                      <c:pt idx="157">
                        <c:v>46270</c:v>
                      </c:pt>
                      <c:pt idx="158">
                        <c:v>46271</c:v>
                      </c:pt>
                      <c:pt idx="159">
                        <c:v>46272</c:v>
                      </c:pt>
                      <c:pt idx="160">
                        <c:v>46273</c:v>
                      </c:pt>
                      <c:pt idx="161">
                        <c:v>46274</c:v>
                      </c:pt>
                      <c:pt idx="162">
                        <c:v>46275</c:v>
                      </c:pt>
                      <c:pt idx="163">
                        <c:v>46276</c:v>
                      </c:pt>
                      <c:pt idx="164">
                        <c:v>46277</c:v>
                      </c:pt>
                      <c:pt idx="165">
                        <c:v>46278</c:v>
                      </c:pt>
                      <c:pt idx="166">
                        <c:v>46279</c:v>
                      </c:pt>
                      <c:pt idx="167">
                        <c:v>46280</c:v>
                      </c:pt>
                      <c:pt idx="168">
                        <c:v>46281</c:v>
                      </c:pt>
                      <c:pt idx="169">
                        <c:v>46282</c:v>
                      </c:pt>
                      <c:pt idx="170">
                        <c:v>46283</c:v>
                      </c:pt>
                      <c:pt idx="171">
                        <c:v>46284</c:v>
                      </c:pt>
                      <c:pt idx="172">
                        <c:v>46285</c:v>
                      </c:pt>
                      <c:pt idx="173">
                        <c:v>46286</c:v>
                      </c:pt>
                      <c:pt idx="174">
                        <c:v>46287</c:v>
                      </c:pt>
                      <c:pt idx="175">
                        <c:v>46288</c:v>
                      </c:pt>
                      <c:pt idx="176">
                        <c:v>46289</c:v>
                      </c:pt>
                      <c:pt idx="177">
                        <c:v>46290</c:v>
                      </c:pt>
                      <c:pt idx="178">
                        <c:v>46291</c:v>
                      </c:pt>
                      <c:pt idx="179">
                        <c:v>46292</c:v>
                      </c:pt>
                      <c:pt idx="180">
                        <c:v>46293</c:v>
                      </c:pt>
                      <c:pt idx="181">
                        <c:v>46294</c:v>
                      </c:pt>
                      <c:pt idx="182">
                        <c:v>46295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1'!$G$3:$G$185</c15:sqref>
                        </c15:formulaRef>
                      </c:ext>
                    </c:extLst>
                    <c:numCache>
                      <c:formatCode>General</c:formatCode>
                      <c:ptCount val="183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0931-4892-A189-ACCD8A367456}"/>
                  </c:ext>
                </c:extLst>
              </c15:ser>
            </c15:filteredLineSeries>
          </c:ext>
        </c:extLst>
      </c:lineChart>
      <c:dateAx>
        <c:axId val="18449219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1844921232"/>
        <c:crosses val="autoZero"/>
        <c:auto val="1"/>
        <c:lblOffset val="100"/>
        <c:baseTimeUnit val="days"/>
      </c:dateAx>
      <c:valAx>
        <c:axId val="18449212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>
                    <a:latin typeface="Tenorite" panose="00000500000000000000" pitchFamily="2" charset="0"/>
                  </a:rPr>
                  <a:t> (mcm/d)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492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enorite" panose="00000500000000000000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>
                <a:latin typeface="Tenorite" panose="00000500000000000000" pitchFamily="2" charset="0"/>
              </a:rPr>
              <a:t>Aggregated GASSCO outages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2'!$B$2</c:f>
              <c:strCache>
                <c:ptCount val="1"/>
                <c:pt idx="0">
                  <c:v>Kårstø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'Figure 2'!$A$2:$A$185</c15:sqref>
                  </c15:fullRef>
                </c:ext>
              </c:extLst>
              <c:f>'Figure 2'!$A$3:$A$185</c:f>
              <c:strCache>
                <c:ptCount val="183"/>
                <c:pt idx="0">
                  <c:v>01/04/2026</c:v>
                </c:pt>
                <c:pt idx="1">
                  <c:v>02/04/2026</c:v>
                </c:pt>
                <c:pt idx="2">
                  <c:v>03/04/2026</c:v>
                </c:pt>
                <c:pt idx="3">
                  <c:v>04/04/2026</c:v>
                </c:pt>
                <c:pt idx="4">
                  <c:v>05/04/2026</c:v>
                </c:pt>
                <c:pt idx="5">
                  <c:v>06/04/2026</c:v>
                </c:pt>
                <c:pt idx="6">
                  <c:v>07/04/2026</c:v>
                </c:pt>
                <c:pt idx="7">
                  <c:v>08/04/2026</c:v>
                </c:pt>
                <c:pt idx="8">
                  <c:v>09/04/2026</c:v>
                </c:pt>
                <c:pt idx="9">
                  <c:v>10/04/2026</c:v>
                </c:pt>
                <c:pt idx="10">
                  <c:v>11/04/2026</c:v>
                </c:pt>
                <c:pt idx="11">
                  <c:v>12/04/2026</c:v>
                </c:pt>
                <c:pt idx="12">
                  <c:v>13/04/2026</c:v>
                </c:pt>
                <c:pt idx="13">
                  <c:v>14/04/2026</c:v>
                </c:pt>
                <c:pt idx="14">
                  <c:v>15/04/2026</c:v>
                </c:pt>
                <c:pt idx="15">
                  <c:v>16/04/2026</c:v>
                </c:pt>
                <c:pt idx="16">
                  <c:v>17/04/2026</c:v>
                </c:pt>
                <c:pt idx="17">
                  <c:v>18/04/2026</c:v>
                </c:pt>
                <c:pt idx="18">
                  <c:v>19/04/2026</c:v>
                </c:pt>
                <c:pt idx="19">
                  <c:v>20/04/2026</c:v>
                </c:pt>
                <c:pt idx="20">
                  <c:v>21/04/2026</c:v>
                </c:pt>
                <c:pt idx="21">
                  <c:v>22/04/2026</c:v>
                </c:pt>
                <c:pt idx="22">
                  <c:v>23/04/2026</c:v>
                </c:pt>
                <c:pt idx="23">
                  <c:v>24/04/2026</c:v>
                </c:pt>
                <c:pt idx="24">
                  <c:v>25/04/2026</c:v>
                </c:pt>
                <c:pt idx="25">
                  <c:v>26/04/2026</c:v>
                </c:pt>
                <c:pt idx="26">
                  <c:v>27/04/2026</c:v>
                </c:pt>
                <c:pt idx="27">
                  <c:v>28/04/2026</c:v>
                </c:pt>
                <c:pt idx="28">
                  <c:v>29/04/2026</c:v>
                </c:pt>
                <c:pt idx="29">
                  <c:v>30/04/2026</c:v>
                </c:pt>
                <c:pt idx="30">
                  <c:v>01/05/2026</c:v>
                </c:pt>
                <c:pt idx="31">
                  <c:v>02/05/2026</c:v>
                </c:pt>
                <c:pt idx="32">
                  <c:v>03/05/2026</c:v>
                </c:pt>
                <c:pt idx="33">
                  <c:v>04/05/2026</c:v>
                </c:pt>
                <c:pt idx="34">
                  <c:v>05/05/2026</c:v>
                </c:pt>
                <c:pt idx="35">
                  <c:v>06/05/2026</c:v>
                </c:pt>
                <c:pt idx="36">
                  <c:v>07/05/2026</c:v>
                </c:pt>
                <c:pt idx="37">
                  <c:v>08/05/2026</c:v>
                </c:pt>
                <c:pt idx="38">
                  <c:v>09/05/2026</c:v>
                </c:pt>
                <c:pt idx="39">
                  <c:v>10/05/2026</c:v>
                </c:pt>
                <c:pt idx="40">
                  <c:v>11/05/2026</c:v>
                </c:pt>
                <c:pt idx="41">
                  <c:v>12/05/2026</c:v>
                </c:pt>
                <c:pt idx="42">
                  <c:v>13/05/2026</c:v>
                </c:pt>
                <c:pt idx="43">
                  <c:v>14/05/2026</c:v>
                </c:pt>
                <c:pt idx="44">
                  <c:v>15/05/2026</c:v>
                </c:pt>
                <c:pt idx="45">
                  <c:v>16/05/2026</c:v>
                </c:pt>
                <c:pt idx="46">
                  <c:v>17/05/2026</c:v>
                </c:pt>
                <c:pt idx="47">
                  <c:v>18/05/2026</c:v>
                </c:pt>
                <c:pt idx="48">
                  <c:v>19/05/2026</c:v>
                </c:pt>
                <c:pt idx="49">
                  <c:v>20/05/2026</c:v>
                </c:pt>
                <c:pt idx="50">
                  <c:v>21/05/2026</c:v>
                </c:pt>
                <c:pt idx="51">
                  <c:v>22/05/2026</c:v>
                </c:pt>
                <c:pt idx="52">
                  <c:v>23/05/2026</c:v>
                </c:pt>
                <c:pt idx="53">
                  <c:v>24/05/2026</c:v>
                </c:pt>
                <c:pt idx="54">
                  <c:v>25/05/2026</c:v>
                </c:pt>
                <c:pt idx="55">
                  <c:v>26/05/2026</c:v>
                </c:pt>
                <c:pt idx="56">
                  <c:v>27/05/2026</c:v>
                </c:pt>
                <c:pt idx="57">
                  <c:v>28/05/2026</c:v>
                </c:pt>
                <c:pt idx="58">
                  <c:v>29/05/2026</c:v>
                </c:pt>
                <c:pt idx="59">
                  <c:v>30/05/2026</c:v>
                </c:pt>
                <c:pt idx="60">
                  <c:v>31/05/2026</c:v>
                </c:pt>
                <c:pt idx="61">
                  <c:v>01/06/2026</c:v>
                </c:pt>
                <c:pt idx="62">
                  <c:v>02/06/2026</c:v>
                </c:pt>
                <c:pt idx="63">
                  <c:v>03/06/2026</c:v>
                </c:pt>
                <c:pt idx="64">
                  <c:v>04/06/2026</c:v>
                </c:pt>
                <c:pt idx="65">
                  <c:v>05/06/2026</c:v>
                </c:pt>
                <c:pt idx="66">
                  <c:v>06/06/2026</c:v>
                </c:pt>
                <c:pt idx="67">
                  <c:v>07/06/2026</c:v>
                </c:pt>
                <c:pt idx="68">
                  <c:v>08/06/2026</c:v>
                </c:pt>
                <c:pt idx="69">
                  <c:v>09/06/2026</c:v>
                </c:pt>
                <c:pt idx="70">
                  <c:v>10/06/2026</c:v>
                </c:pt>
                <c:pt idx="71">
                  <c:v>11/06/2026</c:v>
                </c:pt>
                <c:pt idx="72">
                  <c:v>12/06/2026</c:v>
                </c:pt>
                <c:pt idx="73">
                  <c:v>13/06/2026</c:v>
                </c:pt>
                <c:pt idx="74">
                  <c:v>14/06/2026</c:v>
                </c:pt>
                <c:pt idx="75">
                  <c:v>15/06/2026</c:v>
                </c:pt>
                <c:pt idx="76">
                  <c:v>16/06/2026</c:v>
                </c:pt>
                <c:pt idx="77">
                  <c:v>17/06/2026</c:v>
                </c:pt>
                <c:pt idx="78">
                  <c:v>18/06/2026</c:v>
                </c:pt>
                <c:pt idx="79">
                  <c:v>19/06/2026</c:v>
                </c:pt>
                <c:pt idx="80">
                  <c:v>20/06/2026</c:v>
                </c:pt>
                <c:pt idx="81">
                  <c:v>21/06/2026</c:v>
                </c:pt>
                <c:pt idx="82">
                  <c:v>22/06/2026</c:v>
                </c:pt>
                <c:pt idx="83">
                  <c:v>23/06/2026</c:v>
                </c:pt>
                <c:pt idx="84">
                  <c:v>24/06/2026</c:v>
                </c:pt>
                <c:pt idx="85">
                  <c:v>25/06/2026</c:v>
                </c:pt>
                <c:pt idx="86">
                  <c:v>26/06/2026</c:v>
                </c:pt>
                <c:pt idx="87">
                  <c:v>27/06/2026</c:v>
                </c:pt>
                <c:pt idx="88">
                  <c:v>28/06/2026</c:v>
                </c:pt>
                <c:pt idx="89">
                  <c:v>29/06/2026</c:v>
                </c:pt>
                <c:pt idx="90">
                  <c:v>30/06/2026</c:v>
                </c:pt>
                <c:pt idx="91">
                  <c:v>01/07/2026</c:v>
                </c:pt>
                <c:pt idx="92">
                  <c:v>02/07/2026</c:v>
                </c:pt>
                <c:pt idx="93">
                  <c:v>03/07/2026</c:v>
                </c:pt>
                <c:pt idx="94">
                  <c:v>04/07/2026</c:v>
                </c:pt>
                <c:pt idx="95">
                  <c:v>05/07/2026</c:v>
                </c:pt>
                <c:pt idx="96">
                  <c:v>06/07/2026</c:v>
                </c:pt>
                <c:pt idx="97">
                  <c:v>07/07/2026</c:v>
                </c:pt>
                <c:pt idx="98">
                  <c:v>08/07/2026</c:v>
                </c:pt>
                <c:pt idx="99">
                  <c:v>09/07/2026</c:v>
                </c:pt>
                <c:pt idx="100">
                  <c:v>10/07/2026</c:v>
                </c:pt>
                <c:pt idx="101">
                  <c:v>11/07/2026</c:v>
                </c:pt>
                <c:pt idx="102">
                  <c:v>12/07/2026</c:v>
                </c:pt>
                <c:pt idx="103">
                  <c:v>13/07/2026</c:v>
                </c:pt>
                <c:pt idx="104">
                  <c:v>14/07/2026</c:v>
                </c:pt>
                <c:pt idx="105">
                  <c:v>15/07/2026</c:v>
                </c:pt>
                <c:pt idx="106">
                  <c:v>16/07/2026</c:v>
                </c:pt>
                <c:pt idx="107">
                  <c:v>17/07/2026</c:v>
                </c:pt>
                <c:pt idx="108">
                  <c:v>18/07/2026</c:v>
                </c:pt>
                <c:pt idx="109">
                  <c:v>19/07/2026</c:v>
                </c:pt>
                <c:pt idx="110">
                  <c:v>20/07/2026</c:v>
                </c:pt>
                <c:pt idx="111">
                  <c:v>21/07/2026</c:v>
                </c:pt>
                <c:pt idx="112">
                  <c:v>22/07/2026</c:v>
                </c:pt>
                <c:pt idx="113">
                  <c:v>23/07/2026</c:v>
                </c:pt>
                <c:pt idx="114">
                  <c:v>24/07/2026</c:v>
                </c:pt>
                <c:pt idx="115">
                  <c:v>25/07/2026</c:v>
                </c:pt>
                <c:pt idx="116">
                  <c:v>26/07/2026</c:v>
                </c:pt>
                <c:pt idx="117">
                  <c:v>27/07/2026</c:v>
                </c:pt>
                <c:pt idx="118">
                  <c:v>28/07/2026</c:v>
                </c:pt>
                <c:pt idx="119">
                  <c:v>29/07/2026</c:v>
                </c:pt>
                <c:pt idx="120">
                  <c:v>30/07/2026</c:v>
                </c:pt>
                <c:pt idx="121">
                  <c:v>31/07/2026</c:v>
                </c:pt>
                <c:pt idx="122">
                  <c:v>01/08/2026</c:v>
                </c:pt>
                <c:pt idx="123">
                  <c:v>02/08/2026</c:v>
                </c:pt>
                <c:pt idx="124">
                  <c:v>03/08/2026</c:v>
                </c:pt>
                <c:pt idx="125">
                  <c:v>04/08/2026</c:v>
                </c:pt>
                <c:pt idx="126">
                  <c:v>05/08/2026</c:v>
                </c:pt>
                <c:pt idx="127">
                  <c:v>06/08/2026</c:v>
                </c:pt>
                <c:pt idx="128">
                  <c:v>07/08/2026</c:v>
                </c:pt>
                <c:pt idx="129">
                  <c:v>08/08/2026</c:v>
                </c:pt>
                <c:pt idx="130">
                  <c:v>09/08/2026</c:v>
                </c:pt>
                <c:pt idx="131">
                  <c:v>10/08/2026</c:v>
                </c:pt>
                <c:pt idx="132">
                  <c:v>11/08/2026</c:v>
                </c:pt>
                <c:pt idx="133">
                  <c:v>12/08/2026</c:v>
                </c:pt>
                <c:pt idx="134">
                  <c:v>13/08/2026</c:v>
                </c:pt>
                <c:pt idx="135">
                  <c:v>14/08/2026</c:v>
                </c:pt>
                <c:pt idx="136">
                  <c:v>15/08/2026</c:v>
                </c:pt>
                <c:pt idx="137">
                  <c:v>16/08/2026</c:v>
                </c:pt>
                <c:pt idx="138">
                  <c:v>17/08/2026</c:v>
                </c:pt>
                <c:pt idx="139">
                  <c:v>18/08/2026</c:v>
                </c:pt>
                <c:pt idx="140">
                  <c:v>19/08/2026</c:v>
                </c:pt>
                <c:pt idx="141">
                  <c:v>20/08/2026</c:v>
                </c:pt>
                <c:pt idx="142">
                  <c:v>21/08/2026</c:v>
                </c:pt>
                <c:pt idx="143">
                  <c:v>22/08/2026</c:v>
                </c:pt>
                <c:pt idx="144">
                  <c:v>23/08/2026</c:v>
                </c:pt>
                <c:pt idx="145">
                  <c:v>24/08/2026</c:v>
                </c:pt>
                <c:pt idx="146">
                  <c:v>25/08/2026</c:v>
                </c:pt>
                <c:pt idx="147">
                  <c:v>26/08/2026</c:v>
                </c:pt>
                <c:pt idx="148">
                  <c:v>27/08/2026</c:v>
                </c:pt>
                <c:pt idx="149">
                  <c:v>28/08/2026</c:v>
                </c:pt>
                <c:pt idx="150">
                  <c:v>29/08/2026</c:v>
                </c:pt>
                <c:pt idx="151">
                  <c:v>30/08/2026</c:v>
                </c:pt>
                <c:pt idx="152">
                  <c:v>31/08/2026</c:v>
                </c:pt>
                <c:pt idx="153">
                  <c:v>01/09/2026</c:v>
                </c:pt>
                <c:pt idx="154">
                  <c:v>02/09/2026</c:v>
                </c:pt>
                <c:pt idx="155">
                  <c:v>03/09/2026</c:v>
                </c:pt>
                <c:pt idx="156">
                  <c:v>04/09/2026</c:v>
                </c:pt>
                <c:pt idx="157">
                  <c:v>05/09/2026</c:v>
                </c:pt>
                <c:pt idx="158">
                  <c:v>06/09/2026</c:v>
                </c:pt>
                <c:pt idx="159">
                  <c:v>07/09/2026</c:v>
                </c:pt>
                <c:pt idx="160">
                  <c:v>08/09/2026</c:v>
                </c:pt>
                <c:pt idx="161">
                  <c:v>09/09/2026</c:v>
                </c:pt>
                <c:pt idx="162">
                  <c:v>10/09/2026</c:v>
                </c:pt>
                <c:pt idx="163">
                  <c:v>11/09/2026</c:v>
                </c:pt>
                <c:pt idx="164">
                  <c:v>12/09/2026</c:v>
                </c:pt>
                <c:pt idx="165">
                  <c:v>13/09/2026</c:v>
                </c:pt>
                <c:pt idx="166">
                  <c:v>14/09/2026</c:v>
                </c:pt>
                <c:pt idx="167">
                  <c:v>15/09/2026</c:v>
                </c:pt>
                <c:pt idx="168">
                  <c:v>16/09/2026</c:v>
                </c:pt>
                <c:pt idx="169">
                  <c:v>17/09/2026</c:v>
                </c:pt>
                <c:pt idx="170">
                  <c:v>18/09/2026</c:v>
                </c:pt>
                <c:pt idx="171">
                  <c:v>19/09/2026</c:v>
                </c:pt>
                <c:pt idx="172">
                  <c:v>20/09/2026</c:v>
                </c:pt>
                <c:pt idx="173">
                  <c:v>21/09/2026</c:v>
                </c:pt>
                <c:pt idx="174">
                  <c:v>22/09/2026</c:v>
                </c:pt>
                <c:pt idx="175">
                  <c:v>23/09/2026</c:v>
                </c:pt>
                <c:pt idx="176">
                  <c:v>24/09/2026</c:v>
                </c:pt>
                <c:pt idx="177">
                  <c:v>25/09/2026</c:v>
                </c:pt>
                <c:pt idx="178">
                  <c:v>26/09/2026</c:v>
                </c:pt>
                <c:pt idx="179">
                  <c:v>27/09/2026</c:v>
                </c:pt>
                <c:pt idx="180">
                  <c:v>28/09/2026</c:v>
                </c:pt>
                <c:pt idx="181">
                  <c:v>29/09/2026</c:v>
                </c:pt>
                <c:pt idx="182">
                  <c:v>30/09/2026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2'!$B$2:$B$185</c15:sqref>
                  </c15:fullRef>
                </c:ext>
              </c:extLst>
              <c:f>'Figure 2'!$B$3:$B$185</c:f>
              <c:numCache>
                <c:formatCode>General</c:formatCode>
                <c:ptCount val="18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12.6</c:v>
                </c:pt>
                <c:pt idx="11">
                  <c:v>12.6</c:v>
                </c:pt>
                <c:pt idx="12">
                  <c:v>12.6</c:v>
                </c:pt>
                <c:pt idx="13">
                  <c:v>12.6</c:v>
                </c:pt>
                <c:pt idx="14">
                  <c:v>12.6</c:v>
                </c:pt>
                <c:pt idx="15">
                  <c:v>12.6</c:v>
                </c:pt>
                <c:pt idx="16">
                  <c:v>12.6</c:v>
                </c:pt>
                <c:pt idx="17">
                  <c:v>12.6</c:v>
                </c:pt>
                <c:pt idx="18">
                  <c:v>12.6</c:v>
                </c:pt>
                <c:pt idx="19">
                  <c:v>12.6</c:v>
                </c:pt>
                <c:pt idx="20">
                  <c:v>12.6</c:v>
                </c:pt>
                <c:pt idx="21">
                  <c:v>12.6</c:v>
                </c:pt>
                <c:pt idx="22">
                  <c:v>12.6</c:v>
                </c:pt>
                <c:pt idx="23">
                  <c:v>12.6</c:v>
                </c:pt>
                <c:pt idx="24">
                  <c:v>12.6</c:v>
                </c:pt>
                <c:pt idx="25">
                  <c:v>12.6</c:v>
                </c:pt>
                <c:pt idx="26">
                  <c:v>12.6</c:v>
                </c:pt>
                <c:pt idx="27">
                  <c:v>12.6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12.6</c:v>
                </c:pt>
                <c:pt idx="54">
                  <c:v>12.6</c:v>
                </c:pt>
                <c:pt idx="55">
                  <c:v>12.6</c:v>
                </c:pt>
                <c:pt idx="56">
                  <c:v>12.6</c:v>
                </c:pt>
                <c:pt idx="57">
                  <c:v>12.6</c:v>
                </c:pt>
                <c:pt idx="58">
                  <c:v>12.6</c:v>
                </c:pt>
                <c:pt idx="59">
                  <c:v>12.6</c:v>
                </c:pt>
                <c:pt idx="60">
                  <c:v>12.6</c:v>
                </c:pt>
                <c:pt idx="61">
                  <c:v>12.6</c:v>
                </c:pt>
                <c:pt idx="62">
                  <c:v>12.6</c:v>
                </c:pt>
                <c:pt idx="63">
                  <c:v>12.6</c:v>
                </c:pt>
                <c:pt idx="64">
                  <c:v>12.6</c:v>
                </c:pt>
                <c:pt idx="65">
                  <c:v>12.6</c:v>
                </c:pt>
                <c:pt idx="66">
                  <c:v>12.6</c:v>
                </c:pt>
                <c:pt idx="67">
                  <c:v>12.6</c:v>
                </c:pt>
                <c:pt idx="68">
                  <c:v>8.6</c:v>
                </c:pt>
                <c:pt idx="69">
                  <c:v>8.6</c:v>
                </c:pt>
                <c:pt idx="70">
                  <c:v>8.6</c:v>
                </c:pt>
                <c:pt idx="71">
                  <c:v>8.6</c:v>
                </c:pt>
                <c:pt idx="72">
                  <c:v>8.6</c:v>
                </c:pt>
                <c:pt idx="73">
                  <c:v>8.6</c:v>
                </c:pt>
                <c:pt idx="74">
                  <c:v>8.6</c:v>
                </c:pt>
                <c:pt idx="75">
                  <c:v>8.6</c:v>
                </c:pt>
                <c:pt idx="76">
                  <c:v>8.6</c:v>
                </c:pt>
                <c:pt idx="77">
                  <c:v>8.6</c:v>
                </c:pt>
                <c:pt idx="78">
                  <c:v>8.6</c:v>
                </c:pt>
                <c:pt idx="79">
                  <c:v>8.6</c:v>
                </c:pt>
                <c:pt idx="80">
                  <c:v>7.6</c:v>
                </c:pt>
                <c:pt idx="81">
                  <c:v>7.6</c:v>
                </c:pt>
                <c:pt idx="82">
                  <c:v>7.6</c:v>
                </c:pt>
                <c:pt idx="83">
                  <c:v>7.6</c:v>
                </c:pt>
                <c:pt idx="84">
                  <c:v>7.6</c:v>
                </c:pt>
                <c:pt idx="85">
                  <c:v>7.6</c:v>
                </c:pt>
                <c:pt idx="86">
                  <c:v>7.6</c:v>
                </c:pt>
                <c:pt idx="87">
                  <c:v>7.6</c:v>
                </c:pt>
                <c:pt idx="88">
                  <c:v>7.6</c:v>
                </c:pt>
                <c:pt idx="89">
                  <c:v>7.6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8.6</c:v>
                </c:pt>
                <c:pt idx="154">
                  <c:v>8.6</c:v>
                </c:pt>
                <c:pt idx="155">
                  <c:v>8.6</c:v>
                </c:pt>
                <c:pt idx="156">
                  <c:v>8.6</c:v>
                </c:pt>
                <c:pt idx="157">
                  <c:v>12.6</c:v>
                </c:pt>
                <c:pt idx="158">
                  <c:v>12.6</c:v>
                </c:pt>
                <c:pt idx="159">
                  <c:v>12.6</c:v>
                </c:pt>
                <c:pt idx="160">
                  <c:v>12.6</c:v>
                </c:pt>
                <c:pt idx="161">
                  <c:v>12.6</c:v>
                </c:pt>
                <c:pt idx="162">
                  <c:v>12.6</c:v>
                </c:pt>
                <c:pt idx="163">
                  <c:v>12.6</c:v>
                </c:pt>
                <c:pt idx="164">
                  <c:v>12.6</c:v>
                </c:pt>
                <c:pt idx="165">
                  <c:v>12.6</c:v>
                </c:pt>
                <c:pt idx="166">
                  <c:v>12.6</c:v>
                </c:pt>
                <c:pt idx="167">
                  <c:v>12.6</c:v>
                </c:pt>
                <c:pt idx="168">
                  <c:v>12.6</c:v>
                </c:pt>
                <c:pt idx="169">
                  <c:v>12.6</c:v>
                </c:pt>
                <c:pt idx="170">
                  <c:v>12.6</c:v>
                </c:pt>
                <c:pt idx="171">
                  <c:v>12.6</c:v>
                </c:pt>
                <c:pt idx="172">
                  <c:v>0</c:v>
                </c:pt>
                <c:pt idx="173">
                  <c:v>0</c:v>
                </c:pt>
                <c:pt idx="174">
                  <c:v>19.600000000000001</c:v>
                </c:pt>
                <c:pt idx="175">
                  <c:v>67.599999999999994</c:v>
                </c:pt>
                <c:pt idx="176">
                  <c:v>67.599999999999994</c:v>
                </c:pt>
                <c:pt idx="177">
                  <c:v>19.600000000000001</c:v>
                </c:pt>
                <c:pt idx="178">
                  <c:v>19.600000000000001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42-4618-8D93-4D6CA84E4979}"/>
            </c:ext>
          </c:extLst>
        </c:ser>
        <c:ser>
          <c:idx val="1"/>
          <c:order val="1"/>
          <c:tx>
            <c:strRef>
              <c:f>'Figure 2'!$C$2</c:f>
              <c:strCache>
                <c:ptCount val="1"/>
                <c:pt idx="0">
                  <c:v>Kollsnes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'Figure 2'!$A$2:$A$185</c15:sqref>
                  </c15:fullRef>
                </c:ext>
              </c:extLst>
              <c:f>'Figure 2'!$A$3:$A$185</c:f>
              <c:strCache>
                <c:ptCount val="183"/>
                <c:pt idx="0">
                  <c:v>01/04/2026</c:v>
                </c:pt>
                <c:pt idx="1">
                  <c:v>02/04/2026</c:v>
                </c:pt>
                <c:pt idx="2">
                  <c:v>03/04/2026</c:v>
                </c:pt>
                <c:pt idx="3">
                  <c:v>04/04/2026</c:v>
                </c:pt>
                <c:pt idx="4">
                  <c:v>05/04/2026</c:v>
                </c:pt>
                <c:pt idx="5">
                  <c:v>06/04/2026</c:v>
                </c:pt>
                <c:pt idx="6">
                  <c:v>07/04/2026</c:v>
                </c:pt>
                <c:pt idx="7">
                  <c:v>08/04/2026</c:v>
                </c:pt>
                <c:pt idx="8">
                  <c:v>09/04/2026</c:v>
                </c:pt>
                <c:pt idx="9">
                  <c:v>10/04/2026</c:v>
                </c:pt>
                <c:pt idx="10">
                  <c:v>11/04/2026</c:v>
                </c:pt>
                <c:pt idx="11">
                  <c:v>12/04/2026</c:v>
                </c:pt>
                <c:pt idx="12">
                  <c:v>13/04/2026</c:v>
                </c:pt>
                <c:pt idx="13">
                  <c:v>14/04/2026</c:v>
                </c:pt>
                <c:pt idx="14">
                  <c:v>15/04/2026</c:v>
                </c:pt>
                <c:pt idx="15">
                  <c:v>16/04/2026</c:v>
                </c:pt>
                <c:pt idx="16">
                  <c:v>17/04/2026</c:v>
                </c:pt>
                <c:pt idx="17">
                  <c:v>18/04/2026</c:v>
                </c:pt>
                <c:pt idx="18">
                  <c:v>19/04/2026</c:v>
                </c:pt>
                <c:pt idx="19">
                  <c:v>20/04/2026</c:v>
                </c:pt>
                <c:pt idx="20">
                  <c:v>21/04/2026</c:v>
                </c:pt>
                <c:pt idx="21">
                  <c:v>22/04/2026</c:v>
                </c:pt>
                <c:pt idx="22">
                  <c:v>23/04/2026</c:v>
                </c:pt>
                <c:pt idx="23">
                  <c:v>24/04/2026</c:v>
                </c:pt>
                <c:pt idx="24">
                  <c:v>25/04/2026</c:v>
                </c:pt>
                <c:pt idx="25">
                  <c:v>26/04/2026</c:v>
                </c:pt>
                <c:pt idx="26">
                  <c:v>27/04/2026</c:v>
                </c:pt>
                <c:pt idx="27">
                  <c:v>28/04/2026</c:v>
                </c:pt>
                <c:pt idx="28">
                  <c:v>29/04/2026</c:v>
                </c:pt>
                <c:pt idx="29">
                  <c:v>30/04/2026</c:v>
                </c:pt>
                <c:pt idx="30">
                  <c:v>01/05/2026</c:v>
                </c:pt>
                <c:pt idx="31">
                  <c:v>02/05/2026</c:v>
                </c:pt>
                <c:pt idx="32">
                  <c:v>03/05/2026</c:v>
                </c:pt>
                <c:pt idx="33">
                  <c:v>04/05/2026</c:v>
                </c:pt>
                <c:pt idx="34">
                  <c:v>05/05/2026</c:v>
                </c:pt>
                <c:pt idx="35">
                  <c:v>06/05/2026</c:v>
                </c:pt>
                <c:pt idx="36">
                  <c:v>07/05/2026</c:v>
                </c:pt>
                <c:pt idx="37">
                  <c:v>08/05/2026</c:v>
                </c:pt>
                <c:pt idx="38">
                  <c:v>09/05/2026</c:v>
                </c:pt>
                <c:pt idx="39">
                  <c:v>10/05/2026</c:v>
                </c:pt>
                <c:pt idx="40">
                  <c:v>11/05/2026</c:v>
                </c:pt>
                <c:pt idx="41">
                  <c:v>12/05/2026</c:v>
                </c:pt>
                <c:pt idx="42">
                  <c:v>13/05/2026</c:v>
                </c:pt>
                <c:pt idx="43">
                  <c:v>14/05/2026</c:v>
                </c:pt>
                <c:pt idx="44">
                  <c:v>15/05/2026</c:v>
                </c:pt>
                <c:pt idx="45">
                  <c:v>16/05/2026</c:v>
                </c:pt>
                <c:pt idx="46">
                  <c:v>17/05/2026</c:v>
                </c:pt>
                <c:pt idx="47">
                  <c:v>18/05/2026</c:v>
                </c:pt>
                <c:pt idx="48">
                  <c:v>19/05/2026</c:v>
                </c:pt>
                <c:pt idx="49">
                  <c:v>20/05/2026</c:v>
                </c:pt>
                <c:pt idx="50">
                  <c:v>21/05/2026</c:v>
                </c:pt>
                <c:pt idx="51">
                  <c:v>22/05/2026</c:v>
                </c:pt>
                <c:pt idx="52">
                  <c:v>23/05/2026</c:v>
                </c:pt>
                <c:pt idx="53">
                  <c:v>24/05/2026</c:v>
                </c:pt>
                <c:pt idx="54">
                  <c:v>25/05/2026</c:v>
                </c:pt>
                <c:pt idx="55">
                  <c:v>26/05/2026</c:v>
                </c:pt>
                <c:pt idx="56">
                  <c:v>27/05/2026</c:v>
                </c:pt>
                <c:pt idx="57">
                  <c:v>28/05/2026</c:v>
                </c:pt>
                <c:pt idx="58">
                  <c:v>29/05/2026</c:v>
                </c:pt>
                <c:pt idx="59">
                  <c:v>30/05/2026</c:v>
                </c:pt>
                <c:pt idx="60">
                  <c:v>31/05/2026</c:v>
                </c:pt>
                <c:pt idx="61">
                  <c:v>01/06/2026</c:v>
                </c:pt>
                <c:pt idx="62">
                  <c:v>02/06/2026</c:v>
                </c:pt>
                <c:pt idx="63">
                  <c:v>03/06/2026</c:v>
                </c:pt>
                <c:pt idx="64">
                  <c:v>04/06/2026</c:v>
                </c:pt>
                <c:pt idx="65">
                  <c:v>05/06/2026</c:v>
                </c:pt>
                <c:pt idx="66">
                  <c:v>06/06/2026</c:v>
                </c:pt>
                <c:pt idx="67">
                  <c:v>07/06/2026</c:v>
                </c:pt>
                <c:pt idx="68">
                  <c:v>08/06/2026</c:v>
                </c:pt>
                <c:pt idx="69">
                  <c:v>09/06/2026</c:v>
                </c:pt>
                <c:pt idx="70">
                  <c:v>10/06/2026</c:v>
                </c:pt>
                <c:pt idx="71">
                  <c:v>11/06/2026</c:v>
                </c:pt>
                <c:pt idx="72">
                  <c:v>12/06/2026</c:v>
                </c:pt>
                <c:pt idx="73">
                  <c:v>13/06/2026</c:v>
                </c:pt>
                <c:pt idx="74">
                  <c:v>14/06/2026</c:v>
                </c:pt>
                <c:pt idx="75">
                  <c:v>15/06/2026</c:v>
                </c:pt>
                <c:pt idx="76">
                  <c:v>16/06/2026</c:v>
                </c:pt>
                <c:pt idx="77">
                  <c:v>17/06/2026</c:v>
                </c:pt>
                <c:pt idx="78">
                  <c:v>18/06/2026</c:v>
                </c:pt>
                <c:pt idx="79">
                  <c:v>19/06/2026</c:v>
                </c:pt>
                <c:pt idx="80">
                  <c:v>20/06/2026</c:v>
                </c:pt>
                <c:pt idx="81">
                  <c:v>21/06/2026</c:v>
                </c:pt>
                <c:pt idx="82">
                  <c:v>22/06/2026</c:v>
                </c:pt>
                <c:pt idx="83">
                  <c:v>23/06/2026</c:v>
                </c:pt>
                <c:pt idx="84">
                  <c:v>24/06/2026</c:v>
                </c:pt>
                <c:pt idx="85">
                  <c:v>25/06/2026</c:v>
                </c:pt>
                <c:pt idx="86">
                  <c:v>26/06/2026</c:v>
                </c:pt>
                <c:pt idx="87">
                  <c:v>27/06/2026</c:v>
                </c:pt>
                <c:pt idx="88">
                  <c:v>28/06/2026</c:v>
                </c:pt>
                <c:pt idx="89">
                  <c:v>29/06/2026</c:v>
                </c:pt>
                <c:pt idx="90">
                  <c:v>30/06/2026</c:v>
                </c:pt>
                <c:pt idx="91">
                  <c:v>01/07/2026</c:v>
                </c:pt>
                <c:pt idx="92">
                  <c:v>02/07/2026</c:v>
                </c:pt>
                <c:pt idx="93">
                  <c:v>03/07/2026</c:v>
                </c:pt>
                <c:pt idx="94">
                  <c:v>04/07/2026</c:v>
                </c:pt>
                <c:pt idx="95">
                  <c:v>05/07/2026</c:v>
                </c:pt>
                <c:pt idx="96">
                  <c:v>06/07/2026</c:v>
                </c:pt>
                <c:pt idx="97">
                  <c:v>07/07/2026</c:v>
                </c:pt>
                <c:pt idx="98">
                  <c:v>08/07/2026</c:v>
                </c:pt>
                <c:pt idx="99">
                  <c:v>09/07/2026</c:v>
                </c:pt>
                <c:pt idx="100">
                  <c:v>10/07/2026</c:v>
                </c:pt>
                <c:pt idx="101">
                  <c:v>11/07/2026</c:v>
                </c:pt>
                <c:pt idx="102">
                  <c:v>12/07/2026</c:v>
                </c:pt>
                <c:pt idx="103">
                  <c:v>13/07/2026</c:v>
                </c:pt>
                <c:pt idx="104">
                  <c:v>14/07/2026</c:v>
                </c:pt>
                <c:pt idx="105">
                  <c:v>15/07/2026</c:v>
                </c:pt>
                <c:pt idx="106">
                  <c:v>16/07/2026</c:v>
                </c:pt>
                <c:pt idx="107">
                  <c:v>17/07/2026</c:v>
                </c:pt>
                <c:pt idx="108">
                  <c:v>18/07/2026</c:v>
                </c:pt>
                <c:pt idx="109">
                  <c:v>19/07/2026</c:v>
                </c:pt>
                <c:pt idx="110">
                  <c:v>20/07/2026</c:v>
                </c:pt>
                <c:pt idx="111">
                  <c:v>21/07/2026</c:v>
                </c:pt>
                <c:pt idx="112">
                  <c:v>22/07/2026</c:v>
                </c:pt>
                <c:pt idx="113">
                  <c:v>23/07/2026</c:v>
                </c:pt>
                <c:pt idx="114">
                  <c:v>24/07/2026</c:v>
                </c:pt>
                <c:pt idx="115">
                  <c:v>25/07/2026</c:v>
                </c:pt>
                <c:pt idx="116">
                  <c:v>26/07/2026</c:v>
                </c:pt>
                <c:pt idx="117">
                  <c:v>27/07/2026</c:v>
                </c:pt>
                <c:pt idx="118">
                  <c:v>28/07/2026</c:v>
                </c:pt>
                <c:pt idx="119">
                  <c:v>29/07/2026</c:v>
                </c:pt>
                <c:pt idx="120">
                  <c:v>30/07/2026</c:v>
                </c:pt>
                <c:pt idx="121">
                  <c:v>31/07/2026</c:v>
                </c:pt>
                <c:pt idx="122">
                  <c:v>01/08/2026</c:v>
                </c:pt>
                <c:pt idx="123">
                  <c:v>02/08/2026</c:v>
                </c:pt>
                <c:pt idx="124">
                  <c:v>03/08/2026</c:v>
                </c:pt>
                <c:pt idx="125">
                  <c:v>04/08/2026</c:v>
                </c:pt>
                <c:pt idx="126">
                  <c:v>05/08/2026</c:v>
                </c:pt>
                <c:pt idx="127">
                  <c:v>06/08/2026</c:v>
                </c:pt>
                <c:pt idx="128">
                  <c:v>07/08/2026</c:v>
                </c:pt>
                <c:pt idx="129">
                  <c:v>08/08/2026</c:v>
                </c:pt>
                <c:pt idx="130">
                  <c:v>09/08/2026</c:v>
                </c:pt>
                <c:pt idx="131">
                  <c:v>10/08/2026</c:v>
                </c:pt>
                <c:pt idx="132">
                  <c:v>11/08/2026</c:v>
                </c:pt>
                <c:pt idx="133">
                  <c:v>12/08/2026</c:v>
                </c:pt>
                <c:pt idx="134">
                  <c:v>13/08/2026</c:v>
                </c:pt>
                <c:pt idx="135">
                  <c:v>14/08/2026</c:v>
                </c:pt>
                <c:pt idx="136">
                  <c:v>15/08/2026</c:v>
                </c:pt>
                <c:pt idx="137">
                  <c:v>16/08/2026</c:v>
                </c:pt>
                <c:pt idx="138">
                  <c:v>17/08/2026</c:v>
                </c:pt>
                <c:pt idx="139">
                  <c:v>18/08/2026</c:v>
                </c:pt>
                <c:pt idx="140">
                  <c:v>19/08/2026</c:v>
                </c:pt>
                <c:pt idx="141">
                  <c:v>20/08/2026</c:v>
                </c:pt>
                <c:pt idx="142">
                  <c:v>21/08/2026</c:v>
                </c:pt>
                <c:pt idx="143">
                  <c:v>22/08/2026</c:v>
                </c:pt>
                <c:pt idx="144">
                  <c:v>23/08/2026</c:v>
                </c:pt>
                <c:pt idx="145">
                  <c:v>24/08/2026</c:v>
                </c:pt>
                <c:pt idx="146">
                  <c:v>25/08/2026</c:v>
                </c:pt>
                <c:pt idx="147">
                  <c:v>26/08/2026</c:v>
                </c:pt>
                <c:pt idx="148">
                  <c:v>27/08/2026</c:v>
                </c:pt>
                <c:pt idx="149">
                  <c:v>28/08/2026</c:v>
                </c:pt>
                <c:pt idx="150">
                  <c:v>29/08/2026</c:v>
                </c:pt>
                <c:pt idx="151">
                  <c:v>30/08/2026</c:v>
                </c:pt>
                <c:pt idx="152">
                  <c:v>31/08/2026</c:v>
                </c:pt>
                <c:pt idx="153">
                  <c:v>01/09/2026</c:v>
                </c:pt>
                <c:pt idx="154">
                  <c:v>02/09/2026</c:v>
                </c:pt>
                <c:pt idx="155">
                  <c:v>03/09/2026</c:v>
                </c:pt>
                <c:pt idx="156">
                  <c:v>04/09/2026</c:v>
                </c:pt>
                <c:pt idx="157">
                  <c:v>05/09/2026</c:v>
                </c:pt>
                <c:pt idx="158">
                  <c:v>06/09/2026</c:v>
                </c:pt>
                <c:pt idx="159">
                  <c:v>07/09/2026</c:v>
                </c:pt>
                <c:pt idx="160">
                  <c:v>08/09/2026</c:v>
                </c:pt>
                <c:pt idx="161">
                  <c:v>09/09/2026</c:v>
                </c:pt>
                <c:pt idx="162">
                  <c:v>10/09/2026</c:v>
                </c:pt>
                <c:pt idx="163">
                  <c:v>11/09/2026</c:v>
                </c:pt>
                <c:pt idx="164">
                  <c:v>12/09/2026</c:v>
                </c:pt>
                <c:pt idx="165">
                  <c:v>13/09/2026</c:v>
                </c:pt>
                <c:pt idx="166">
                  <c:v>14/09/2026</c:v>
                </c:pt>
                <c:pt idx="167">
                  <c:v>15/09/2026</c:v>
                </c:pt>
                <c:pt idx="168">
                  <c:v>16/09/2026</c:v>
                </c:pt>
                <c:pt idx="169">
                  <c:v>17/09/2026</c:v>
                </c:pt>
                <c:pt idx="170">
                  <c:v>18/09/2026</c:v>
                </c:pt>
                <c:pt idx="171">
                  <c:v>19/09/2026</c:v>
                </c:pt>
                <c:pt idx="172">
                  <c:v>20/09/2026</c:v>
                </c:pt>
                <c:pt idx="173">
                  <c:v>21/09/2026</c:v>
                </c:pt>
                <c:pt idx="174">
                  <c:v>22/09/2026</c:v>
                </c:pt>
                <c:pt idx="175">
                  <c:v>23/09/2026</c:v>
                </c:pt>
                <c:pt idx="176">
                  <c:v>24/09/2026</c:v>
                </c:pt>
                <c:pt idx="177">
                  <c:v>25/09/2026</c:v>
                </c:pt>
                <c:pt idx="178">
                  <c:v>26/09/2026</c:v>
                </c:pt>
                <c:pt idx="179">
                  <c:v>27/09/2026</c:v>
                </c:pt>
                <c:pt idx="180">
                  <c:v>28/09/2026</c:v>
                </c:pt>
                <c:pt idx="181">
                  <c:v>29/09/2026</c:v>
                </c:pt>
                <c:pt idx="182">
                  <c:v>30/09/2026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2'!$C$2:$C$185</c15:sqref>
                  </c15:fullRef>
                </c:ext>
              </c:extLst>
              <c:f>'Figure 2'!$C$3:$C$185</c:f>
              <c:numCache>
                <c:formatCode>General</c:formatCode>
                <c:ptCount val="18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36</c:v>
                </c:pt>
                <c:pt idx="16">
                  <c:v>36</c:v>
                </c:pt>
                <c:pt idx="17">
                  <c:v>36</c:v>
                </c:pt>
                <c:pt idx="18">
                  <c:v>36</c:v>
                </c:pt>
                <c:pt idx="19">
                  <c:v>36</c:v>
                </c:pt>
                <c:pt idx="20">
                  <c:v>36</c:v>
                </c:pt>
                <c:pt idx="21">
                  <c:v>36</c:v>
                </c:pt>
                <c:pt idx="22">
                  <c:v>36</c:v>
                </c:pt>
                <c:pt idx="23">
                  <c:v>36</c:v>
                </c:pt>
                <c:pt idx="24">
                  <c:v>36</c:v>
                </c:pt>
                <c:pt idx="25">
                  <c:v>36</c:v>
                </c:pt>
                <c:pt idx="26">
                  <c:v>36</c:v>
                </c:pt>
                <c:pt idx="27">
                  <c:v>36</c:v>
                </c:pt>
                <c:pt idx="28">
                  <c:v>36</c:v>
                </c:pt>
                <c:pt idx="29">
                  <c:v>36</c:v>
                </c:pt>
                <c:pt idx="30">
                  <c:v>36</c:v>
                </c:pt>
                <c:pt idx="31">
                  <c:v>36</c:v>
                </c:pt>
                <c:pt idx="32">
                  <c:v>36</c:v>
                </c:pt>
                <c:pt idx="33">
                  <c:v>36</c:v>
                </c:pt>
                <c:pt idx="34">
                  <c:v>36</c:v>
                </c:pt>
                <c:pt idx="35">
                  <c:v>36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156</c:v>
                </c:pt>
                <c:pt idx="50">
                  <c:v>86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41</c:v>
                </c:pt>
                <c:pt idx="72">
                  <c:v>41</c:v>
                </c:pt>
                <c:pt idx="73">
                  <c:v>41</c:v>
                </c:pt>
                <c:pt idx="74">
                  <c:v>41</c:v>
                </c:pt>
                <c:pt idx="75">
                  <c:v>41</c:v>
                </c:pt>
                <c:pt idx="76">
                  <c:v>41</c:v>
                </c:pt>
                <c:pt idx="77">
                  <c:v>41</c:v>
                </c:pt>
                <c:pt idx="78">
                  <c:v>36</c:v>
                </c:pt>
                <c:pt idx="79">
                  <c:v>36</c:v>
                </c:pt>
                <c:pt idx="80">
                  <c:v>36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40</c:v>
                </c:pt>
                <c:pt idx="151">
                  <c:v>40</c:v>
                </c:pt>
                <c:pt idx="152">
                  <c:v>40</c:v>
                </c:pt>
                <c:pt idx="153">
                  <c:v>40</c:v>
                </c:pt>
                <c:pt idx="154">
                  <c:v>40</c:v>
                </c:pt>
                <c:pt idx="155">
                  <c:v>40</c:v>
                </c:pt>
                <c:pt idx="156">
                  <c:v>40</c:v>
                </c:pt>
                <c:pt idx="157">
                  <c:v>40</c:v>
                </c:pt>
                <c:pt idx="158">
                  <c:v>16</c:v>
                </c:pt>
                <c:pt idx="159">
                  <c:v>16</c:v>
                </c:pt>
                <c:pt idx="160">
                  <c:v>16</c:v>
                </c:pt>
                <c:pt idx="161">
                  <c:v>16</c:v>
                </c:pt>
                <c:pt idx="162">
                  <c:v>16</c:v>
                </c:pt>
                <c:pt idx="163">
                  <c:v>16</c:v>
                </c:pt>
                <c:pt idx="164">
                  <c:v>16</c:v>
                </c:pt>
                <c:pt idx="165">
                  <c:v>16</c:v>
                </c:pt>
                <c:pt idx="166">
                  <c:v>16</c:v>
                </c:pt>
                <c:pt idx="167">
                  <c:v>16</c:v>
                </c:pt>
                <c:pt idx="168">
                  <c:v>16</c:v>
                </c:pt>
                <c:pt idx="169">
                  <c:v>16</c:v>
                </c:pt>
                <c:pt idx="170">
                  <c:v>16</c:v>
                </c:pt>
                <c:pt idx="171">
                  <c:v>0</c:v>
                </c:pt>
                <c:pt idx="172">
                  <c:v>0</c:v>
                </c:pt>
                <c:pt idx="173">
                  <c:v>21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42-4618-8D93-4D6CA84E4979}"/>
            </c:ext>
          </c:extLst>
        </c:ser>
        <c:ser>
          <c:idx val="2"/>
          <c:order val="2"/>
          <c:tx>
            <c:strRef>
              <c:f>'Figure 2'!$D$2</c:f>
              <c:strCache>
                <c:ptCount val="1"/>
                <c:pt idx="0">
                  <c:v>Nyhamna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'Figure 2'!$A$2:$A$185</c15:sqref>
                  </c15:fullRef>
                </c:ext>
              </c:extLst>
              <c:f>'Figure 2'!$A$3:$A$185</c:f>
              <c:strCache>
                <c:ptCount val="183"/>
                <c:pt idx="0">
                  <c:v>01/04/2026</c:v>
                </c:pt>
                <c:pt idx="1">
                  <c:v>02/04/2026</c:v>
                </c:pt>
                <c:pt idx="2">
                  <c:v>03/04/2026</c:v>
                </c:pt>
                <c:pt idx="3">
                  <c:v>04/04/2026</c:v>
                </c:pt>
                <c:pt idx="4">
                  <c:v>05/04/2026</c:v>
                </c:pt>
                <c:pt idx="5">
                  <c:v>06/04/2026</c:v>
                </c:pt>
                <c:pt idx="6">
                  <c:v>07/04/2026</c:v>
                </c:pt>
                <c:pt idx="7">
                  <c:v>08/04/2026</c:v>
                </c:pt>
                <c:pt idx="8">
                  <c:v>09/04/2026</c:v>
                </c:pt>
                <c:pt idx="9">
                  <c:v>10/04/2026</c:v>
                </c:pt>
                <c:pt idx="10">
                  <c:v>11/04/2026</c:v>
                </c:pt>
                <c:pt idx="11">
                  <c:v>12/04/2026</c:v>
                </c:pt>
                <c:pt idx="12">
                  <c:v>13/04/2026</c:v>
                </c:pt>
                <c:pt idx="13">
                  <c:v>14/04/2026</c:v>
                </c:pt>
                <c:pt idx="14">
                  <c:v>15/04/2026</c:v>
                </c:pt>
                <c:pt idx="15">
                  <c:v>16/04/2026</c:v>
                </c:pt>
                <c:pt idx="16">
                  <c:v>17/04/2026</c:v>
                </c:pt>
                <c:pt idx="17">
                  <c:v>18/04/2026</c:v>
                </c:pt>
                <c:pt idx="18">
                  <c:v>19/04/2026</c:v>
                </c:pt>
                <c:pt idx="19">
                  <c:v>20/04/2026</c:v>
                </c:pt>
                <c:pt idx="20">
                  <c:v>21/04/2026</c:v>
                </c:pt>
                <c:pt idx="21">
                  <c:v>22/04/2026</c:v>
                </c:pt>
                <c:pt idx="22">
                  <c:v>23/04/2026</c:v>
                </c:pt>
                <c:pt idx="23">
                  <c:v>24/04/2026</c:v>
                </c:pt>
                <c:pt idx="24">
                  <c:v>25/04/2026</c:v>
                </c:pt>
                <c:pt idx="25">
                  <c:v>26/04/2026</c:v>
                </c:pt>
                <c:pt idx="26">
                  <c:v>27/04/2026</c:v>
                </c:pt>
                <c:pt idx="27">
                  <c:v>28/04/2026</c:v>
                </c:pt>
                <c:pt idx="28">
                  <c:v>29/04/2026</c:v>
                </c:pt>
                <c:pt idx="29">
                  <c:v>30/04/2026</c:v>
                </c:pt>
                <c:pt idx="30">
                  <c:v>01/05/2026</c:v>
                </c:pt>
                <c:pt idx="31">
                  <c:v>02/05/2026</c:v>
                </c:pt>
                <c:pt idx="32">
                  <c:v>03/05/2026</c:v>
                </c:pt>
                <c:pt idx="33">
                  <c:v>04/05/2026</c:v>
                </c:pt>
                <c:pt idx="34">
                  <c:v>05/05/2026</c:v>
                </c:pt>
                <c:pt idx="35">
                  <c:v>06/05/2026</c:v>
                </c:pt>
                <c:pt idx="36">
                  <c:v>07/05/2026</c:v>
                </c:pt>
                <c:pt idx="37">
                  <c:v>08/05/2026</c:v>
                </c:pt>
                <c:pt idx="38">
                  <c:v>09/05/2026</c:v>
                </c:pt>
                <c:pt idx="39">
                  <c:v>10/05/2026</c:v>
                </c:pt>
                <c:pt idx="40">
                  <c:v>11/05/2026</c:v>
                </c:pt>
                <c:pt idx="41">
                  <c:v>12/05/2026</c:v>
                </c:pt>
                <c:pt idx="42">
                  <c:v>13/05/2026</c:v>
                </c:pt>
                <c:pt idx="43">
                  <c:v>14/05/2026</c:v>
                </c:pt>
                <c:pt idx="44">
                  <c:v>15/05/2026</c:v>
                </c:pt>
                <c:pt idx="45">
                  <c:v>16/05/2026</c:v>
                </c:pt>
                <c:pt idx="46">
                  <c:v>17/05/2026</c:v>
                </c:pt>
                <c:pt idx="47">
                  <c:v>18/05/2026</c:v>
                </c:pt>
                <c:pt idx="48">
                  <c:v>19/05/2026</c:v>
                </c:pt>
                <c:pt idx="49">
                  <c:v>20/05/2026</c:v>
                </c:pt>
                <c:pt idx="50">
                  <c:v>21/05/2026</c:v>
                </c:pt>
                <c:pt idx="51">
                  <c:v>22/05/2026</c:v>
                </c:pt>
                <c:pt idx="52">
                  <c:v>23/05/2026</c:v>
                </c:pt>
                <c:pt idx="53">
                  <c:v>24/05/2026</c:v>
                </c:pt>
                <c:pt idx="54">
                  <c:v>25/05/2026</c:v>
                </c:pt>
                <c:pt idx="55">
                  <c:v>26/05/2026</c:v>
                </c:pt>
                <c:pt idx="56">
                  <c:v>27/05/2026</c:v>
                </c:pt>
                <c:pt idx="57">
                  <c:v>28/05/2026</c:v>
                </c:pt>
                <c:pt idx="58">
                  <c:v>29/05/2026</c:v>
                </c:pt>
                <c:pt idx="59">
                  <c:v>30/05/2026</c:v>
                </c:pt>
                <c:pt idx="60">
                  <c:v>31/05/2026</c:v>
                </c:pt>
                <c:pt idx="61">
                  <c:v>01/06/2026</c:v>
                </c:pt>
                <c:pt idx="62">
                  <c:v>02/06/2026</c:v>
                </c:pt>
                <c:pt idx="63">
                  <c:v>03/06/2026</c:v>
                </c:pt>
                <c:pt idx="64">
                  <c:v>04/06/2026</c:v>
                </c:pt>
                <c:pt idx="65">
                  <c:v>05/06/2026</c:v>
                </c:pt>
                <c:pt idx="66">
                  <c:v>06/06/2026</c:v>
                </c:pt>
                <c:pt idx="67">
                  <c:v>07/06/2026</c:v>
                </c:pt>
                <c:pt idx="68">
                  <c:v>08/06/2026</c:v>
                </c:pt>
                <c:pt idx="69">
                  <c:v>09/06/2026</c:v>
                </c:pt>
                <c:pt idx="70">
                  <c:v>10/06/2026</c:v>
                </c:pt>
                <c:pt idx="71">
                  <c:v>11/06/2026</c:v>
                </c:pt>
                <c:pt idx="72">
                  <c:v>12/06/2026</c:v>
                </c:pt>
                <c:pt idx="73">
                  <c:v>13/06/2026</c:v>
                </c:pt>
                <c:pt idx="74">
                  <c:v>14/06/2026</c:v>
                </c:pt>
                <c:pt idx="75">
                  <c:v>15/06/2026</c:v>
                </c:pt>
                <c:pt idx="76">
                  <c:v>16/06/2026</c:v>
                </c:pt>
                <c:pt idx="77">
                  <c:v>17/06/2026</c:v>
                </c:pt>
                <c:pt idx="78">
                  <c:v>18/06/2026</c:v>
                </c:pt>
                <c:pt idx="79">
                  <c:v>19/06/2026</c:v>
                </c:pt>
                <c:pt idx="80">
                  <c:v>20/06/2026</c:v>
                </c:pt>
                <c:pt idx="81">
                  <c:v>21/06/2026</c:v>
                </c:pt>
                <c:pt idx="82">
                  <c:v>22/06/2026</c:v>
                </c:pt>
                <c:pt idx="83">
                  <c:v>23/06/2026</c:v>
                </c:pt>
                <c:pt idx="84">
                  <c:v>24/06/2026</c:v>
                </c:pt>
                <c:pt idx="85">
                  <c:v>25/06/2026</c:v>
                </c:pt>
                <c:pt idx="86">
                  <c:v>26/06/2026</c:v>
                </c:pt>
                <c:pt idx="87">
                  <c:v>27/06/2026</c:v>
                </c:pt>
                <c:pt idx="88">
                  <c:v>28/06/2026</c:v>
                </c:pt>
                <c:pt idx="89">
                  <c:v>29/06/2026</c:v>
                </c:pt>
                <c:pt idx="90">
                  <c:v>30/06/2026</c:v>
                </c:pt>
                <c:pt idx="91">
                  <c:v>01/07/2026</c:v>
                </c:pt>
                <c:pt idx="92">
                  <c:v>02/07/2026</c:v>
                </c:pt>
                <c:pt idx="93">
                  <c:v>03/07/2026</c:v>
                </c:pt>
                <c:pt idx="94">
                  <c:v>04/07/2026</c:v>
                </c:pt>
                <c:pt idx="95">
                  <c:v>05/07/2026</c:v>
                </c:pt>
                <c:pt idx="96">
                  <c:v>06/07/2026</c:v>
                </c:pt>
                <c:pt idx="97">
                  <c:v>07/07/2026</c:v>
                </c:pt>
                <c:pt idx="98">
                  <c:v>08/07/2026</c:v>
                </c:pt>
                <c:pt idx="99">
                  <c:v>09/07/2026</c:v>
                </c:pt>
                <c:pt idx="100">
                  <c:v>10/07/2026</c:v>
                </c:pt>
                <c:pt idx="101">
                  <c:v>11/07/2026</c:v>
                </c:pt>
                <c:pt idx="102">
                  <c:v>12/07/2026</c:v>
                </c:pt>
                <c:pt idx="103">
                  <c:v>13/07/2026</c:v>
                </c:pt>
                <c:pt idx="104">
                  <c:v>14/07/2026</c:v>
                </c:pt>
                <c:pt idx="105">
                  <c:v>15/07/2026</c:v>
                </c:pt>
                <c:pt idx="106">
                  <c:v>16/07/2026</c:v>
                </c:pt>
                <c:pt idx="107">
                  <c:v>17/07/2026</c:v>
                </c:pt>
                <c:pt idx="108">
                  <c:v>18/07/2026</c:v>
                </c:pt>
                <c:pt idx="109">
                  <c:v>19/07/2026</c:v>
                </c:pt>
                <c:pt idx="110">
                  <c:v>20/07/2026</c:v>
                </c:pt>
                <c:pt idx="111">
                  <c:v>21/07/2026</c:v>
                </c:pt>
                <c:pt idx="112">
                  <c:v>22/07/2026</c:v>
                </c:pt>
                <c:pt idx="113">
                  <c:v>23/07/2026</c:v>
                </c:pt>
                <c:pt idx="114">
                  <c:v>24/07/2026</c:v>
                </c:pt>
                <c:pt idx="115">
                  <c:v>25/07/2026</c:v>
                </c:pt>
                <c:pt idx="116">
                  <c:v>26/07/2026</c:v>
                </c:pt>
                <c:pt idx="117">
                  <c:v>27/07/2026</c:v>
                </c:pt>
                <c:pt idx="118">
                  <c:v>28/07/2026</c:v>
                </c:pt>
                <c:pt idx="119">
                  <c:v>29/07/2026</c:v>
                </c:pt>
                <c:pt idx="120">
                  <c:v>30/07/2026</c:v>
                </c:pt>
                <c:pt idx="121">
                  <c:v>31/07/2026</c:v>
                </c:pt>
                <c:pt idx="122">
                  <c:v>01/08/2026</c:v>
                </c:pt>
                <c:pt idx="123">
                  <c:v>02/08/2026</c:v>
                </c:pt>
                <c:pt idx="124">
                  <c:v>03/08/2026</c:v>
                </c:pt>
                <c:pt idx="125">
                  <c:v>04/08/2026</c:v>
                </c:pt>
                <c:pt idx="126">
                  <c:v>05/08/2026</c:v>
                </c:pt>
                <c:pt idx="127">
                  <c:v>06/08/2026</c:v>
                </c:pt>
                <c:pt idx="128">
                  <c:v>07/08/2026</c:v>
                </c:pt>
                <c:pt idx="129">
                  <c:v>08/08/2026</c:v>
                </c:pt>
                <c:pt idx="130">
                  <c:v>09/08/2026</c:v>
                </c:pt>
                <c:pt idx="131">
                  <c:v>10/08/2026</c:v>
                </c:pt>
                <c:pt idx="132">
                  <c:v>11/08/2026</c:v>
                </c:pt>
                <c:pt idx="133">
                  <c:v>12/08/2026</c:v>
                </c:pt>
                <c:pt idx="134">
                  <c:v>13/08/2026</c:v>
                </c:pt>
                <c:pt idx="135">
                  <c:v>14/08/2026</c:v>
                </c:pt>
                <c:pt idx="136">
                  <c:v>15/08/2026</c:v>
                </c:pt>
                <c:pt idx="137">
                  <c:v>16/08/2026</c:v>
                </c:pt>
                <c:pt idx="138">
                  <c:v>17/08/2026</c:v>
                </c:pt>
                <c:pt idx="139">
                  <c:v>18/08/2026</c:v>
                </c:pt>
                <c:pt idx="140">
                  <c:v>19/08/2026</c:v>
                </c:pt>
                <c:pt idx="141">
                  <c:v>20/08/2026</c:v>
                </c:pt>
                <c:pt idx="142">
                  <c:v>21/08/2026</c:v>
                </c:pt>
                <c:pt idx="143">
                  <c:v>22/08/2026</c:v>
                </c:pt>
                <c:pt idx="144">
                  <c:v>23/08/2026</c:v>
                </c:pt>
                <c:pt idx="145">
                  <c:v>24/08/2026</c:v>
                </c:pt>
                <c:pt idx="146">
                  <c:v>25/08/2026</c:v>
                </c:pt>
                <c:pt idx="147">
                  <c:v>26/08/2026</c:v>
                </c:pt>
                <c:pt idx="148">
                  <c:v>27/08/2026</c:v>
                </c:pt>
                <c:pt idx="149">
                  <c:v>28/08/2026</c:v>
                </c:pt>
                <c:pt idx="150">
                  <c:v>29/08/2026</c:v>
                </c:pt>
                <c:pt idx="151">
                  <c:v>30/08/2026</c:v>
                </c:pt>
                <c:pt idx="152">
                  <c:v>31/08/2026</c:v>
                </c:pt>
                <c:pt idx="153">
                  <c:v>01/09/2026</c:v>
                </c:pt>
                <c:pt idx="154">
                  <c:v>02/09/2026</c:v>
                </c:pt>
                <c:pt idx="155">
                  <c:v>03/09/2026</c:v>
                </c:pt>
                <c:pt idx="156">
                  <c:v>04/09/2026</c:v>
                </c:pt>
                <c:pt idx="157">
                  <c:v>05/09/2026</c:v>
                </c:pt>
                <c:pt idx="158">
                  <c:v>06/09/2026</c:v>
                </c:pt>
                <c:pt idx="159">
                  <c:v>07/09/2026</c:v>
                </c:pt>
                <c:pt idx="160">
                  <c:v>08/09/2026</c:v>
                </c:pt>
                <c:pt idx="161">
                  <c:v>09/09/2026</c:v>
                </c:pt>
                <c:pt idx="162">
                  <c:v>10/09/2026</c:v>
                </c:pt>
                <c:pt idx="163">
                  <c:v>11/09/2026</c:v>
                </c:pt>
                <c:pt idx="164">
                  <c:v>12/09/2026</c:v>
                </c:pt>
                <c:pt idx="165">
                  <c:v>13/09/2026</c:v>
                </c:pt>
                <c:pt idx="166">
                  <c:v>14/09/2026</c:v>
                </c:pt>
                <c:pt idx="167">
                  <c:v>15/09/2026</c:v>
                </c:pt>
                <c:pt idx="168">
                  <c:v>16/09/2026</c:v>
                </c:pt>
                <c:pt idx="169">
                  <c:v>17/09/2026</c:v>
                </c:pt>
                <c:pt idx="170">
                  <c:v>18/09/2026</c:v>
                </c:pt>
                <c:pt idx="171">
                  <c:v>19/09/2026</c:v>
                </c:pt>
                <c:pt idx="172">
                  <c:v>20/09/2026</c:v>
                </c:pt>
                <c:pt idx="173">
                  <c:v>21/09/2026</c:v>
                </c:pt>
                <c:pt idx="174">
                  <c:v>22/09/2026</c:v>
                </c:pt>
                <c:pt idx="175">
                  <c:v>23/09/2026</c:v>
                </c:pt>
                <c:pt idx="176">
                  <c:v>24/09/2026</c:v>
                </c:pt>
                <c:pt idx="177">
                  <c:v>25/09/2026</c:v>
                </c:pt>
                <c:pt idx="178">
                  <c:v>26/09/2026</c:v>
                </c:pt>
                <c:pt idx="179">
                  <c:v>27/09/2026</c:v>
                </c:pt>
                <c:pt idx="180">
                  <c:v>28/09/2026</c:v>
                </c:pt>
                <c:pt idx="181">
                  <c:v>29/09/2026</c:v>
                </c:pt>
                <c:pt idx="182">
                  <c:v>30/09/2026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2'!$D$2:$D$185</c15:sqref>
                  </c15:fullRef>
                </c:ext>
              </c:extLst>
              <c:f>'Figure 2'!$D$3:$D$185</c:f>
              <c:numCache>
                <c:formatCode>General</c:formatCode>
                <c:ptCount val="18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49.8</c:v>
                </c:pt>
                <c:pt idx="63">
                  <c:v>49.8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19.8</c:v>
                </c:pt>
                <c:pt idx="146">
                  <c:v>19.8</c:v>
                </c:pt>
                <c:pt idx="147">
                  <c:v>19.8</c:v>
                </c:pt>
                <c:pt idx="148">
                  <c:v>19.8</c:v>
                </c:pt>
                <c:pt idx="149">
                  <c:v>19.8</c:v>
                </c:pt>
                <c:pt idx="150">
                  <c:v>19.8</c:v>
                </c:pt>
                <c:pt idx="151">
                  <c:v>19.8</c:v>
                </c:pt>
                <c:pt idx="152">
                  <c:v>19.8</c:v>
                </c:pt>
                <c:pt idx="153">
                  <c:v>19.8</c:v>
                </c:pt>
                <c:pt idx="154">
                  <c:v>19.8</c:v>
                </c:pt>
                <c:pt idx="155">
                  <c:v>19.8</c:v>
                </c:pt>
                <c:pt idx="156">
                  <c:v>19.8</c:v>
                </c:pt>
                <c:pt idx="157">
                  <c:v>19.8</c:v>
                </c:pt>
                <c:pt idx="158">
                  <c:v>19.8</c:v>
                </c:pt>
                <c:pt idx="159">
                  <c:v>19.8</c:v>
                </c:pt>
                <c:pt idx="160">
                  <c:v>19.8</c:v>
                </c:pt>
                <c:pt idx="161">
                  <c:v>19.8</c:v>
                </c:pt>
                <c:pt idx="162">
                  <c:v>19.8</c:v>
                </c:pt>
                <c:pt idx="163">
                  <c:v>19.8</c:v>
                </c:pt>
                <c:pt idx="164">
                  <c:v>19.8</c:v>
                </c:pt>
                <c:pt idx="165">
                  <c:v>19.8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34.799999999999997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42-4618-8D93-4D6CA84E4979}"/>
            </c:ext>
          </c:extLst>
        </c:ser>
        <c:ser>
          <c:idx val="3"/>
          <c:order val="3"/>
          <c:tx>
            <c:strRef>
              <c:f>'Figure 2'!$E$2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'Figure 2'!$A$2:$A$185</c15:sqref>
                  </c15:fullRef>
                </c:ext>
              </c:extLst>
              <c:f>'Figure 2'!$A$3:$A$185</c:f>
              <c:strCache>
                <c:ptCount val="183"/>
                <c:pt idx="0">
                  <c:v>01/04/2026</c:v>
                </c:pt>
                <c:pt idx="1">
                  <c:v>02/04/2026</c:v>
                </c:pt>
                <c:pt idx="2">
                  <c:v>03/04/2026</c:v>
                </c:pt>
                <c:pt idx="3">
                  <c:v>04/04/2026</c:v>
                </c:pt>
                <c:pt idx="4">
                  <c:v>05/04/2026</c:v>
                </c:pt>
                <c:pt idx="5">
                  <c:v>06/04/2026</c:v>
                </c:pt>
                <c:pt idx="6">
                  <c:v>07/04/2026</c:v>
                </c:pt>
                <c:pt idx="7">
                  <c:v>08/04/2026</c:v>
                </c:pt>
                <c:pt idx="8">
                  <c:v>09/04/2026</c:v>
                </c:pt>
                <c:pt idx="9">
                  <c:v>10/04/2026</c:v>
                </c:pt>
                <c:pt idx="10">
                  <c:v>11/04/2026</c:v>
                </c:pt>
                <c:pt idx="11">
                  <c:v>12/04/2026</c:v>
                </c:pt>
                <c:pt idx="12">
                  <c:v>13/04/2026</c:v>
                </c:pt>
                <c:pt idx="13">
                  <c:v>14/04/2026</c:v>
                </c:pt>
                <c:pt idx="14">
                  <c:v>15/04/2026</c:v>
                </c:pt>
                <c:pt idx="15">
                  <c:v>16/04/2026</c:v>
                </c:pt>
                <c:pt idx="16">
                  <c:v>17/04/2026</c:v>
                </c:pt>
                <c:pt idx="17">
                  <c:v>18/04/2026</c:v>
                </c:pt>
                <c:pt idx="18">
                  <c:v>19/04/2026</c:v>
                </c:pt>
                <c:pt idx="19">
                  <c:v>20/04/2026</c:v>
                </c:pt>
                <c:pt idx="20">
                  <c:v>21/04/2026</c:v>
                </c:pt>
                <c:pt idx="21">
                  <c:v>22/04/2026</c:v>
                </c:pt>
                <c:pt idx="22">
                  <c:v>23/04/2026</c:v>
                </c:pt>
                <c:pt idx="23">
                  <c:v>24/04/2026</c:v>
                </c:pt>
                <c:pt idx="24">
                  <c:v>25/04/2026</c:v>
                </c:pt>
                <c:pt idx="25">
                  <c:v>26/04/2026</c:v>
                </c:pt>
                <c:pt idx="26">
                  <c:v>27/04/2026</c:v>
                </c:pt>
                <c:pt idx="27">
                  <c:v>28/04/2026</c:v>
                </c:pt>
                <c:pt idx="28">
                  <c:v>29/04/2026</c:v>
                </c:pt>
                <c:pt idx="29">
                  <c:v>30/04/2026</c:v>
                </c:pt>
                <c:pt idx="30">
                  <c:v>01/05/2026</c:v>
                </c:pt>
                <c:pt idx="31">
                  <c:v>02/05/2026</c:v>
                </c:pt>
                <c:pt idx="32">
                  <c:v>03/05/2026</c:v>
                </c:pt>
                <c:pt idx="33">
                  <c:v>04/05/2026</c:v>
                </c:pt>
                <c:pt idx="34">
                  <c:v>05/05/2026</c:v>
                </c:pt>
                <c:pt idx="35">
                  <c:v>06/05/2026</c:v>
                </c:pt>
                <c:pt idx="36">
                  <c:v>07/05/2026</c:v>
                </c:pt>
                <c:pt idx="37">
                  <c:v>08/05/2026</c:v>
                </c:pt>
                <c:pt idx="38">
                  <c:v>09/05/2026</c:v>
                </c:pt>
                <c:pt idx="39">
                  <c:v>10/05/2026</c:v>
                </c:pt>
                <c:pt idx="40">
                  <c:v>11/05/2026</c:v>
                </c:pt>
                <c:pt idx="41">
                  <c:v>12/05/2026</c:v>
                </c:pt>
                <c:pt idx="42">
                  <c:v>13/05/2026</c:v>
                </c:pt>
                <c:pt idx="43">
                  <c:v>14/05/2026</c:v>
                </c:pt>
                <c:pt idx="44">
                  <c:v>15/05/2026</c:v>
                </c:pt>
                <c:pt idx="45">
                  <c:v>16/05/2026</c:v>
                </c:pt>
                <c:pt idx="46">
                  <c:v>17/05/2026</c:v>
                </c:pt>
                <c:pt idx="47">
                  <c:v>18/05/2026</c:v>
                </c:pt>
                <c:pt idx="48">
                  <c:v>19/05/2026</c:v>
                </c:pt>
                <c:pt idx="49">
                  <c:v>20/05/2026</c:v>
                </c:pt>
                <c:pt idx="50">
                  <c:v>21/05/2026</c:v>
                </c:pt>
                <c:pt idx="51">
                  <c:v>22/05/2026</c:v>
                </c:pt>
                <c:pt idx="52">
                  <c:v>23/05/2026</c:v>
                </c:pt>
                <c:pt idx="53">
                  <c:v>24/05/2026</c:v>
                </c:pt>
                <c:pt idx="54">
                  <c:v>25/05/2026</c:v>
                </c:pt>
                <c:pt idx="55">
                  <c:v>26/05/2026</c:v>
                </c:pt>
                <c:pt idx="56">
                  <c:v>27/05/2026</c:v>
                </c:pt>
                <c:pt idx="57">
                  <c:v>28/05/2026</c:v>
                </c:pt>
                <c:pt idx="58">
                  <c:v>29/05/2026</c:v>
                </c:pt>
                <c:pt idx="59">
                  <c:v>30/05/2026</c:v>
                </c:pt>
                <c:pt idx="60">
                  <c:v>31/05/2026</c:v>
                </c:pt>
                <c:pt idx="61">
                  <c:v>01/06/2026</c:v>
                </c:pt>
                <c:pt idx="62">
                  <c:v>02/06/2026</c:v>
                </c:pt>
                <c:pt idx="63">
                  <c:v>03/06/2026</c:v>
                </c:pt>
                <c:pt idx="64">
                  <c:v>04/06/2026</c:v>
                </c:pt>
                <c:pt idx="65">
                  <c:v>05/06/2026</c:v>
                </c:pt>
                <c:pt idx="66">
                  <c:v>06/06/2026</c:v>
                </c:pt>
                <c:pt idx="67">
                  <c:v>07/06/2026</c:v>
                </c:pt>
                <c:pt idx="68">
                  <c:v>08/06/2026</c:v>
                </c:pt>
                <c:pt idx="69">
                  <c:v>09/06/2026</c:v>
                </c:pt>
                <c:pt idx="70">
                  <c:v>10/06/2026</c:v>
                </c:pt>
                <c:pt idx="71">
                  <c:v>11/06/2026</c:v>
                </c:pt>
                <c:pt idx="72">
                  <c:v>12/06/2026</c:v>
                </c:pt>
                <c:pt idx="73">
                  <c:v>13/06/2026</c:v>
                </c:pt>
                <c:pt idx="74">
                  <c:v>14/06/2026</c:v>
                </c:pt>
                <c:pt idx="75">
                  <c:v>15/06/2026</c:v>
                </c:pt>
                <c:pt idx="76">
                  <c:v>16/06/2026</c:v>
                </c:pt>
                <c:pt idx="77">
                  <c:v>17/06/2026</c:v>
                </c:pt>
                <c:pt idx="78">
                  <c:v>18/06/2026</c:v>
                </c:pt>
                <c:pt idx="79">
                  <c:v>19/06/2026</c:v>
                </c:pt>
                <c:pt idx="80">
                  <c:v>20/06/2026</c:v>
                </c:pt>
                <c:pt idx="81">
                  <c:v>21/06/2026</c:v>
                </c:pt>
                <c:pt idx="82">
                  <c:v>22/06/2026</c:v>
                </c:pt>
                <c:pt idx="83">
                  <c:v>23/06/2026</c:v>
                </c:pt>
                <c:pt idx="84">
                  <c:v>24/06/2026</c:v>
                </c:pt>
                <c:pt idx="85">
                  <c:v>25/06/2026</c:v>
                </c:pt>
                <c:pt idx="86">
                  <c:v>26/06/2026</c:v>
                </c:pt>
                <c:pt idx="87">
                  <c:v>27/06/2026</c:v>
                </c:pt>
                <c:pt idx="88">
                  <c:v>28/06/2026</c:v>
                </c:pt>
                <c:pt idx="89">
                  <c:v>29/06/2026</c:v>
                </c:pt>
                <c:pt idx="90">
                  <c:v>30/06/2026</c:v>
                </c:pt>
                <c:pt idx="91">
                  <c:v>01/07/2026</c:v>
                </c:pt>
                <c:pt idx="92">
                  <c:v>02/07/2026</c:v>
                </c:pt>
                <c:pt idx="93">
                  <c:v>03/07/2026</c:v>
                </c:pt>
                <c:pt idx="94">
                  <c:v>04/07/2026</c:v>
                </c:pt>
                <c:pt idx="95">
                  <c:v>05/07/2026</c:v>
                </c:pt>
                <c:pt idx="96">
                  <c:v>06/07/2026</c:v>
                </c:pt>
                <c:pt idx="97">
                  <c:v>07/07/2026</c:v>
                </c:pt>
                <c:pt idx="98">
                  <c:v>08/07/2026</c:v>
                </c:pt>
                <c:pt idx="99">
                  <c:v>09/07/2026</c:v>
                </c:pt>
                <c:pt idx="100">
                  <c:v>10/07/2026</c:v>
                </c:pt>
                <c:pt idx="101">
                  <c:v>11/07/2026</c:v>
                </c:pt>
                <c:pt idx="102">
                  <c:v>12/07/2026</c:v>
                </c:pt>
                <c:pt idx="103">
                  <c:v>13/07/2026</c:v>
                </c:pt>
                <c:pt idx="104">
                  <c:v>14/07/2026</c:v>
                </c:pt>
                <c:pt idx="105">
                  <c:v>15/07/2026</c:v>
                </c:pt>
                <c:pt idx="106">
                  <c:v>16/07/2026</c:v>
                </c:pt>
                <c:pt idx="107">
                  <c:v>17/07/2026</c:v>
                </c:pt>
                <c:pt idx="108">
                  <c:v>18/07/2026</c:v>
                </c:pt>
                <c:pt idx="109">
                  <c:v>19/07/2026</c:v>
                </c:pt>
                <c:pt idx="110">
                  <c:v>20/07/2026</c:v>
                </c:pt>
                <c:pt idx="111">
                  <c:v>21/07/2026</c:v>
                </c:pt>
                <c:pt idx="112">
                  <c:v>22/07/2026</c:v>
                </c:pt>
                <c:pt idx="113">
                  <c:v>23/07/2026</c:v>
                </c:pt>
                <c:pt idx="114">
                  <c:v>24/07/2026</c:v>
                </c:pt>
                <c:pt idx="115">
                  <c:v>25/07/2026</c:v>
                </c:pt>
                <c:pt idx="116">
                  <c:v>26/07/2026</c:v>
                </c:pt>
                <c:pt idx="117">
                  <c:v>27/07/2026</c:v>
                </c:pt>
                <c:pt idx="118">
                  <c:v>28/07/2026</c:v>
                </c:pt>
                <c:pt idx="119">
                  <c:v>29/07/2026</c:v>
                </c:pt>
                <c:pt idx="120">
                  <c:v>30/07/2026</c:v>
                </c:pt>
                <c:pt idx="121">
                  <c:v>31/07/2026</c:v>
                </c:pt>
                <c:pt idx="122">
                  <c:v>01/08/2026</c:v>
                </c:pt>
                <c:pt idx="123">
                  <c:v>02/08/2026</c:v>
                </c:pt>
                <c:pt idx="124">
                  <c:v>03/08/2026</c:v>
                </c:pt>
                <c:pt idx="125">
                  <c:v>04/08/2026</c:v>
                </c:pt>
                <c:pt idx="126">
                  <c:v>05/08/2026</c:v>
                </c:pt>
                <c:pt idx="127">
                  <c:v>06/08/2026</c:v>
                </c:pt>
                <c:pt idx="128">
                  <c:v>07/08/2026</c:v>
                </c:pt>
                <c:pt idx="129">
                  <c:v>08/08/2026</c:v>
                </c:pt>
                <c:pt idx="130">
                  <c:v>09/08/2026</c:v>
                </c:pt>
                <c:pt idx="131">
                  <c:v>10/08/2026</c:v>
                </c:pt>
                <c:pt idx="132">
                  <c:v>11/08/2026</c:v>
                </c:pt>
                <c:pt idx="133">
                  <c:v>12/08/2026</c:v>
                </c:pt>
                <c:pt idx="134">
                  <c:v>13/08/2026</c:v>
                </c:pt>
                <c:pt idx="135">
                  <c:v>14/08/2026</c:v>
                </c:pt>
                <c:pt idx="136">
                  <c:v>15/08/2026</c:v>
                </c:pt>
                <c:pt idx="137">
                  <c:v>16/08/2026</c:v>
                </c:pt>
                <c:pt idx="138">
                  <c:v>17/08/2026</c:v>
                </c:pt>
                <c:pt idx="139">
                  <c:v>18/08/2026</c:v>
                </c:pt>
                <c:pt idx="140">
                  <c:v>19/08/2026</c:v>
                </c:pt>
                <c:pt idx="141">
                  <c:v>20/08/2026</c:v>
                </c:pt>
                <c:pt idx="142">
                  <c:v>21/08/2026</c:v>
                </c:pt>
                <c:pt idx="143">
                  <c:v>22/08/2026</c:v>
                </c:pt>
                <c:pt idx="144">
                  <c:v>23/08/2026</c:v>
                </c:pt>
                <c:pt idx="145">
                  <c:v>24/08/2026</c:v>
                </c:pt>
                <c:pt idx="146">
                  <c:v>25/08/2026</c:v>
                </c:pt>
                <c:pt idx="147">
                  <c:v>26/08/2026</c:v>
                </c:pt>
                <c:pt idx="148">
                  <c:v>27/08/2026</c:v>
                </c:pt>
                <c:pt idx="149">
                  <c:v>28/08/2026</c:v>
                </c:pt>
                <c:pt idx="150">
                  <c:v>29/08/2026</c:v>
                </c:pt>
                <c:pt idx="151">
                  <c:v>30/08/2026</c:v>
                </c:pt>
                <c:pt idx="152">
                  <c:v>31/08/2026</c:v>
                </c:pt>
                <c:pt idx="153">
                  <c:v>01/09/2026</c:v>
                </c:pt>
                <c:pt idx="154">
                  <c:v>02/09/2026</c:v>
                </c:pt>
                <c:pt idx="155">
                  <c:v>03/09/2026</c:v>
                </c:pt>
                <c:pt idx="156">
                  <c:v>04/09/2026</c:v>
                </c:pt>
                <c:pt idx="157">
                  <c:v>05/09/2026</c:v>
                </c:pt>
                <c:pt idx="158">
                  <c:v>06/09/2026</c:v>
                </c:pt>
                <c:pt idx="159">
                  <c:v>07/09/2026</c:v>
                </c:pt>
                <c:pt idx="160">
                  <c:v>08/09/2026</c:v>
                </c:pt>
                <c:pt idx="161">
                  <c:v>09/09/2026</c:v>
                </c:pt>
                <c:pt idx="162">
                  <c:v>10/09/2026</c:v>
                </c:pt>
                <c:pt idx="163">
                  <c:v>11/09/2026</c:v>
                </c:pt>
                <c:pt idx="164">
                  <c:v>12/09/2026</c:v>
                </c:pt>
                <c:pt idx="165">
                  <c:v>13/09/2026</c:v>
                </c:pt>
                <c:pt idx="166">
                  <c:v>14/09/2026</c:v>
                </c:pt>
                <c:pt idx="167">
                  <c:v>15/09/2026</c:v>
                </c:pt>
                <c:pt idx="168">
                  <c:v>16/09/2026</c:v>
                </c:pt>
                <c:pt idx="169">
                  <c:v>17/09/2026</c:v>
                </c:pt>
                <c:pt idx="170">
                  <c:v>18/09/2026</c:v>
                </c:pt>
                <c:pt idx="171">
                  <c:v>19/09/2026</c:v>
                </c:pt>
                <c:pt idx="172">
                  <c:v>20/09/2026</c:v>
                </c:pt>
                <c:pt idx="173">
                  <c:v>21/09/2026</c:v>
                </c:pt>
                <c:pt idx="174">
                  <c:v>22/09/2026</c:v>
                </c:pt>
                <c:pt idx="175">
                  <c:v>23/09/2026</c:v>
                </c:pt>
                <c:pt idx="176">
                  <c:v>24/09/2026</c:v>
                </c:pt>
                <c:pt idx="177">
                  <c:v>25/09/2026</c:v>
                </c:pt>
                <c:pt idx="178">
                  <c:v>26/09/2026</c:v>
                </c:pt>
                <c:pt idx="179">
                  <c:v>27/09/2026</c:v>
                </c:pt>
                <c:pt idx="180">
                  <c:v>28/09/2026</c:v>
                </c:pt>
                <c:pt idx="181">
                  <c:v>29/09/2026</c:v>
                </c:pt>
                <c:pt idx="182">
                  <c:v>30/09/2026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2'!$E$2:$E$185</c15:sqref>
                  </c15:fullRef>
                </c:ext>
              </c:extLst>
              <c:f>'Figure 2'!$E$3:$E$185</c:f>
              <c:numCache>
                <c:formatCode>General</c:formatCode>
                <c:ptCount val="18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22.2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42-4618-8D93-4D6CA84E4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844921952"/>
        <c:axId val="1844921232"/>
      </c:barChart>
      <c:lineChart>
        <c:grouping val="standard"/>
        <c:varyColors val="0"/>
        <c:ser>
          <c:idx val="5"/>
          <c:order val="5"/>
          <c:tx>
            <c:strRef>
              <c:f>'Figure 2'!$G$2</c:f>
              <c:strCache>
                <c:ptCount val="1"/>
                <c:pt idx="0">
                  <c:v>Summer 2025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'Figure 2'!$A$2:$A$185</c15:sqref>
                  </c15:fullRef>
                </c:ext>
              </c:extLst>
              <c:f>'Figure 2'!$A$3:$A$185</c:f>
              <c:strCache>
                <c:ptCount val="183"/>
                <c:pt idx="0">
                  <c:v>01/04/2026</c:v>
                </c:pt>
                <c:pt idx="1">
                  <c:v>02/04/2026</c:v>
                </c:pt>
                <c:pt idx="2">
                  <c:v>03/04/2026</c:v>
                </c:pt>
                <c:pt idx="3">
                  <c:v>04/04/2026</c:v>
                </c:pt>
                <c:pt idx="4">
                  <c:v>05/04/2026</c:v>
                </c:pt>
                <c:pt idx="5">
                  <c:v>06/04/2026</c:v>
                </c:pt>
                <c:pt idx="6">
                  <c:v>07/04/2026</c:v>
                </c:pt>
                <c:pt idx="7">
                  <c:v>08/04/2026</c:v>
                </c:pt>
                <c:pt idx="8">
                  <c:v>09/04/2026</c:v>
                </c:pt>
                <c:pt idx="9">
                  <c:v>10/04/2026</c:v>
                </c:pt>
                <c:pt idx="10">
                  <c:v>11/04/2026</c:v>
                </c:pt>
                <c:pt idx="11">
                  <c:v>12/04/2026</c:v>
                </c:pt>
                <c:pt idx="12">
                  <c:v>13/04/2026</c:v>
                </c:pt>
                <c:pt idx="13">
                  <c:v>14/04/2026</c:v>
                </c:pt>
                <c:pt idx="14">
                  <c:v>15/04/2026</c:v>
                </c:pt>
                <c:pt idx="15">
                  <c:v>16/04/2026</c:v>
                </c:pt>
                <c:pt idx="16">
                  <c:v>17/04/2026</c:v>
                </c:pt>
                <c:pt idx="17">
                  <c:v>18/04/2026</c:v>
                </c:pt>
                <c:pt idx="18">
                  <c:v>19/04/2026</c:v>
                </c:pt>
                <c:pt idx="19">
                  <c:v>20/04/2026</c:v>
                </c:pt>
                <c:pt idx="20">
                  <c:v>21/04/2026</c:v>
                </c:pt>
                <c:pt idx="21">
                  <c:v>22/04/2026</c:v>
                </c:pt>
                <c:pt idx="22">
                  <c:v>23/04/2026</c:v>
                </c:pt>
                <c:pt idx="23">
                  <c:v>24/04/2026</c:v>
                </c:pt>
                <c:pt idx="24">
                  <c:v>25/04/2026</c:v>
                </c:pt>
                <c:pt idx="25">
                  <c:v>26/04/2026</c:v>
                </c:pt>
                <c:pt idx="26">
                  <c:v>27/04/2026</c:v>
                </c:pt>
                <c:pt idx="27">
                  <c:v>28/04/2026</c:v>
                </c:pt>
                <c:pt idx="28">
                  <c:v>29/04/2026</c:v>
                </c:pt>
                <c:pt idx="29">
                  <c:v>30/04/2026</c:v>
                </c:pt>
                <c:pt idx="30">
                  <c:v>01/05/2026</c:v>
                </c:pt>
                <c:pt idx="31">
                  <c:v>02/05/2026</c:v>
                </c:pt>
                <c:pt idx="32">
                  <c:v>03/05/2026</c:v>
                </c:pt>
                <c:pt idx="33">
                  <c:v>04/05/2026</c:v>
                </c:pt>
                <c:pt idx="34">
                  <c:v>05/05/2026</c:v>
                </c:pt>
                <c:pt idx="35">
                  <c:v>06/05/2026</c:v>
                </c:pt>
                <c:pt idx="36">
                  <c:v>07/05/2026</c:v>
                </c:pt>
                <c:pt idx="37">
                  <c:v>08/05/2026</c:v>
                </c:pt>
                <c:pt idx="38">
                  <c:v>09/05/2026</c:v>
                </c:pt>
                <c:pt idx="39">
                  <c:v>10/05/2026</c:v>
                </c:pt>
                <c:pt idx="40">
                  <c:v>11/05/2026</c:v>
                </c:pt>
                <c:pt idx="41">
                  <c:v>12/05/2026</c:v>
                </c:pt>
                <c:pt idx="42">
                  <c:v>13/05/2026</c:v>
                </c:pt>
                <c:pt idx="43">
                  <c:v>14/05/2026</c:v>
                </c:pt>
                <c:pt idx="44">
                  <c:v>15/05/2026</c:v>
                </c:pt>
                <c:pt idx="45">
                  <c:v>16/05/2026</c:v>
                </c:pt>
                <c:pt idx="46">
                  <c:v>17/05/2026</c:v>
                </c:pt>
                <c:pt idx="47">
                  <c:v>18/05/2026</c:v>
                </c:pt>
                <c:pt idx="48">
                  <c:v>19/05/2026</c:v>
                </c:pt>
                <c:pt idx="49">
                  <c:v>20/05/2026</c:v>
                </c:pt>
                <c:pt idx="50">
                  <c:v>21/05/2026</c:v>
                </c:pt>
                <c:pt idx="51">
                  <c:v>22/05/2026</c:v>
                </c:pt>
                <c:pt idx="52">
                  <c:v>23/05/2026</c:v>
                </c:pt>
                <c:pt idx="53">
                  <c:v>24/05/2026</c:v>
                </c:pt>
                <c:pt idx="54">
                  <c:v>25/05/2026</c:v>
                </c:pt>
                <c:pt idx="55">
                  <c:v>26/05/2026</c:v>
                </c:pt>
                <c:pt idx="56">
                  <c:v>27/05/2026</c:v>
                </c:pt>
                <c:pt idx="57">
                  <c:v>28/05/2026</c:v>
                </c:pt>
                <c:pt idx="58">
                  <c:v>29/05/2026</c:v>
                </c:pt>
                <c:pt idx="59">
                  <c:v>30/05/2026</c:v>
                </c:pt>
                <c:pt idx="60">
                  <c:v>31/05/2026</c:v>
                </c:pt>
                <c:pt idx="61">
                  <c:v>01/06/2026</c:v>
                </c:pt>
                <c:pt idx="62">
                  <c:v>02/06/2026</c:v>
                </c:pt>
                <c:pt idx="63">
                  <c:v>03/06/2026</c:v>
                </c:pt>
                <c:pt idx="64">
                  <c:v>04/06/2026</c:v>
                </c:pt>
                <c:pt idx="65">
                  <c:v>05/06/2026</c:v>
                </c:pt>
                <c:pt idx="66">
                  <c:v>06/06/2026</c:v>
                </c:pt>
                <c:pt idx="67">
                  <c:v>07/06/2026</c:v>
                </c:pt>
                <c:pt idx="68">
                  <c:v>08/06/2026</c:v>
                </c:pt>
                <c:pt idx="69">
                  <c:v>09/06/2026</c:v>
                </c:pt>
                <c:pt idx="70">
                  <c:v>10/06/2026</c:v>
                </c:pt>
                <c:pt idx="71">
                  <c:v>11/06/2026</c:v>
                </c:pt>
                <c:pt idx="72">
                  <c:v>12/06/2026</c:v>
                </c:pt>
                <c:pt idx="73">
                  <c:v>13/06/2026</c:v>
                </c:pt>
                <c:pt idx="74">
                  <c:v>14/06/2026</c:v>
                </c:pt>
                <c:pt idx="75">
                  <c:v>15/06/2026</c:v>
                </c:pt>
                <c:pt idx="76">
                  <c:v>16/06/2026</c:v>
                </c:pt>
                <c:pt idx="77">
                  <c:v>17/06/2026</c:v>
                </c:pt>
                <c:pt idx="78">
                  <c:v>18/06/2026</c:v>
                </c:pt>
                <c:pt idx="79">
                  <c:v>19/06/2026</c:v>
                </c:pt>
                <c:pt idx="80">
                  <c:v>20/06/2026</c:v>
                </c:pt>
                <c:pt idx="81">
                  <c:v>21/06/2026</c:v>
                </c:pt>
                <c:pt idx="82">
                  <c:v>22/06/2026</c:v>
                </c:pt>
                <c:pt idx="83">
                  <c:v>23/06/2026</c:v>
                </c:pt>
                <c:pt idx="84">
                  <c:v>24/06/2026</c:v>
                </c:pt>
                <c:pt idx="85">
                  <c:v>25/06/2026</c:v>
                </c:pt>
                <c:pt idx="86">
                  <c:v>26/06/2026</c:v>
                </c:pt>
                <c:pt idx="87">
                  <c:v>27/06/2026</c:v>
                </c:pt>
                <c:pt idx="88">
                  <c:v>28/06/2026</c:v>
                </c:pt>
                <c:pt idx="89">
                  <c:v>29/06/2026</c:v>
                </c:pt>
                <c:pt idx="90">
                  <c:v>30/06/2026</c:v>
                </c:pt>
                <c:pt idx="91">
                  <c:v>01/07/2026</c:v>
                </c:pt>
                <c:pt idx="92">
                  <c:v>02/07/2026</c:v>
                </c:pt>
                <c:pt idx="93">
                  <c:v>03/07/2026</c:v>
                </c:pt>
                <c:pt idx="94">
                  <c:v>04/07/2026</c:v>
                </c:pt>
                <c:pt idx="95">
                  <c:v>05/07/2026</c:v>
                </c:pt>
                <c:pt idx="96">
                  <c:v>06/07/2026</c:v>
                </c:pt>
                <c:pt idx="97">
                  <c:v>07/07/2026</c:v>
                </c:pt>
                <c:pt idx="98">
                  <c:v>08/07/2026</c:v>
                </c:pt>
                <c:pt idx="99">
                  <c:v>09/07/2026</c:v>
                </c:pt>
                <c:pt idx="100">
                  <c:v>10/07/2026</c:v>
                </c:pt>
                <c:pt idx="101">
                  <c:v>11/07/2026</c:v>
                </c:pt>
                <c:pt idx="102">
                  <c:v>12/07/2026</c:v>
                </c:pt>
                <c:pt idx="103">
                  <c:v>13/07/2026</c:v>
                </c:pt>
                <c:pt idx="104">
                  <c:v>14/07/2026</c:v>
                </c:pt>
                <c:pt idx="105">
                  <c:v>15/07/2026</c:v>
                </c:pt>
                <c:pt idx="106">
                  <c:v>16/07/2026</c:v>
                </c:pt>
                <c:pt idx="107">
                  <c:v>17/07/2026</c:v>
                </c:pt>
                <c:pt idx="108">
                  <c:v>18/07/2026</c:v>
                </c:pt>
                <c:pt idx="109">
                  <c:v>19/07/2026</c:v>
                </c:pt>
                <c:pt idx="110">
                  <c:v>20/07/2026</c:v>
                </c:pt>
                <c:pt idx="111">
                  <c:v>21/07/2026</c:v>
                </c:pt>
                <c:pt idx="112">
                  <c:v>22/07/2026</c:v>
                </c:pt>
                <c:pt idx="113">
                  <c:v>23/07/2026</c:v>
                </c:pt>
                <c:pt idx="114">
                  <c:v>24/07/2026</c:v>
                </c:pt>
                <c:pt idx="115">
                  <c:v>25/07/2026</c:v>
                </c:pt>
                <c:pt idx="116">
                  <c:v>26/07/2026</c:v>
                </c:pt>
                <c:pt idx="117">
                  <c:v>27/07/2026</c:v>
                </c:pt>
                <c:pt idx="118">
                  <c:v>28/07/2026</c:v>
                </c:pt>
                <c:pt idx="119">
                  <c:v>29/07/2026</c:v>
                </c:pt>
                <c:pt idx="120">
                  <c:v>30/07/2026</c:v>
                </c:pt>
                <c:pt idx="121">
                  <c:v>31/07/2026</c:v>
                </c:pt>
                <c:pt idx="122">
                  <c:v>01/08/2026</c:v>
                </c:pt>
                <c:pt idx="123">
                  <c:v>02/08/2026</c:v>
                </c:pt>
                <c:pt idx="124">
                  <c:v>03/08/2026</c:v>
                </c:pt>
                <c:pt idx="125">
                  <c:v>04/08/2026</c:v>
                </c:pt>
                <c:pt idx="126">
                  <c:v>05/08/2026</c:v>
                </c:pt>
                <c:pt idx="127">
                  <c:v>06/08/2026</c:v>
                </c:pt>
                <c:pt idx="128">
                  <c:v>07/08/2026</c:v>
                </c:pt>
                <c:pt idx="129">
                  <c:v>08/08/2026</c:v>
                </c:pt>
                <c:pt idx="130">
                  <c:v>09/08/2026</c:v>
                </c:pt>
                <c:pt idx="131">
                  <c:v>10/08/2026</c:v>
                </c:pt>
                <c:pt idx="132">
                  <c:v>11/08/2026</c:v>
                </c:pt>
                <c:pt idx="133">
                  <c:v>12/08/2026</c:v>
                </c:pt>
                <c:pt idx="134">
                  <c:v>13/08/2026</c:v>
                </c:pt>
                <c:pt idx="135">
                  <c:v>14/08/2026</c:v>
                </c:pt>
                <c:pt idx="136">
                  <c:v>15/08/2026</c:v>
                </c:pt>
                <c:pt idx="137">
                  <c:v>16/08/2026</c:v>
                </c:pt>
                <c:pt idx="138">
                  <c:v>17/08/2026</c:v>
                </c:pt>
                <c:pt idx="139">
                  <c:v>18/08/2026</c:v>
                </c:pt>
                <c:pt idx="140">
                  <c:v>19/08/2026</c:v>
                </c:pt>
                <c:pt idx="141">
                  <c:v>20/08/2026</c:v>
                </c:pt>
                <c:pt idx="142">
                  <c:v>21/08/2026</c:v>
                </c:pt>
                <c:pt idx="143">
                  <c:v>22/08/2026</c:v>
                </c:pt>
                <c:pt idx="144">
                  <c:v>23/08/2026</c:v>
                </c:pt>
                <c:pt idx="145">
                  <c:v>24/08/2026</c:v>
                </c:pt>
                <c:pt idx="146">
                  <c:v>25/08/2026</c:v>
                </c:pt>
                <c:pt idx="147">
                  <c:v>26/08/2026</c:v>
                </c:pt>
                <c:pt idx="148">
                  <c:v>27/08/2026</c:v>
                </c:pt>
                <c:pt idx="149">
                  <c:v>28/08/2026</c:v>
                </c:pt>
                <c:pt idx="150">
                  <c:v>29/08/2026</c:v>
                </c:pt>
                <c:pt idx="151">
                  <c:v>30/08/2026</c:v>
                </c:pt>
                <c:pt idx="152">
                  <c:v>31/08/2026</c:v>
                </c:pt>
                <c:pt idx="153">
                  <c:v>01/09/2026</c:v>
                </c:pt>
                <c:pt idx="154">
                  <c:v>02/09/2026</c:v>
                </c:pt>
                <c:pt idx="155">
                  <c:v>03/09/2026</c:v>
                </c:pt>
                <c:pt idx="156">
                  <c:v>04/09/2026</c:v>
                </c:pt>
                <c:pt idx="157">
                  <c:v>05/09/2026</c:v>
                </c:pt>
                <c:pt idx="158">
                  <c:v>06/09/2026</c:v>
                </c:pt>
                <c:pt idx="159">
                  <c:v>07/09/2026</c:v>
                </c:pt>
                <c:pt idx="160">
                  <c:v>08/09/2026</c:v>
                </c:pt>
                <c:pt idx="161">
                  <c:v>09/09/2026</c:v>
                </c:pt>
                <c:pt idx="162">
                  <c:v>10/09/2026</c:v>
                </c:pt>
                <c:pt idx="163">
                  <c:v>11/09/2026</c:v>
                </c:pt>
                <c:pt idx="164">
                  <c:v>12/09/2026</c:v>
                </c:pt>
                <c:pt idx="165">
                  <c:v>13/09/2026</c:v>
                </c:pt>
                <c:pt idx="166">
                  <c:v>14/09/2026</c:v>
                </c:pt>
                <c:pt idx="167">
                  <c:v>15/09/2026</c:v>
                </c:pt>
                <c:pt idx="168">
                  <c:v>16/09/2026</c:v>
                </c:pt>
                <c:pt idx="169">
                  <c:v>17/09/2026</c:v>
                </c:pt>
                <c:pt idx="170">
                  <c:v>18/09/2026</c:v>
                </c:pt>
                <c:pt idx="171">
                  <c:v>19/09/2026</c:v>
                </c:pt>
                <c:pt idx="172">
                  <c:v>20/09/2026</c:v>
                </c:pt>
                <c:pt idx="173">
                  <c:v>21/09/2026</c:v>
                </c:pt>
                <c:pt idx="174">
                  <c:v>22/09/2026</c:v>
                </c:pt>
                <c:pt idx="175">
                  <c:v>23/09/2026</c:v>
                </c:pt>
                <c:pt idx="176">
                  <c:v>24/09/2026</c:v>
                </c:pt>
                <c:pt idx="177">
                  <c:v>25/09/2026</c:v>
                </c:pt>
                <c:pt idx="178">
                  <c:v>26/09/2026</c:v>
                </c:pt>
                <c:pt idx="179">
                  <c:v>27/09/2026</c:v>
                </c:pt>
                <c:pt idx="180">
                  <c:v>28/09/2026</c:v>
                </c:pt>
                <c:pt idx="181">
                  <c:v>29/09/2026</c:v>
                </c:pt>
                <c:pt idx="182">
                  <c:v>30/09/2026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2'!$G$2:$G$185</c15:sqref>
                  </c15:fullRef>
                </c:ext>
              </c:extLst>
              <c:f>'Figure 2'!$G$3:$G$185</c:f>
              <c:numCache>
                <c:formatCode>General</c:formatCode>
                <c:ptCount val="183"/>
                <c:pt idx="0">
                  <c:v>14.599999999999994</c:v>
                </c:pt>
                <c:pt idx="1">
                  <c:v>14.599999999999994</c:v>
                </c:pt>
                <c:pt idx="2">
                  <c:v>74.399999999999991</c:v>
                </c:pt>
                <c:pt idx="3">
                  <c:v>74.399999999999991</c:v>
                </c:pt>
                <c:pt idx="4">
                  <c:v>74.399999999999991</c:v>
                </c:pt>
                <c:pt idx="5">
                  <c:v>74.399999999999991</c:v>
                </c:pt>
                <c:pt idx="6">
                  <c:v>74.399999999999991</c:v>
                </c:pt>
                <c:pt idx="7">
                  <c:v>22.599999999999994</c:v>
                </c:pt>
                <c:pt idx="8">
                  <c:v>14.599999999999994</c:v>
                </c:pt>
                <c:pt idx="9">
                  <c:v>14.599999999999994</c:v>
                </c:pt>
                <c:pt idx="10">
                  <c:v>14.599999999999994</c:v>
                </c:pt>
                <c:pt idx="11">
                  <c:v>14.599999999999994</c:v>
                </c:pt>
                <c:pt idx="12">
                  <c:v>14.599999999999994</c:v>
                </c:pt>
                <c:pt idx="13">
                  <c:v>14.599999999999994</c:v>
                </c:pt>
                <c:pt idx="14">
                  <c:v>14.599999999999994</c:v>
                </c:pt>
                <c:pt idx="15">
                  <c:v>14.599999999999994</c:v>
                </c:pt>
                <c:pt idx="16">
                  <c:v>14.599999999999994</c:v>
                </c:pt>
                <c:pt idx="17">
                  <c:v>14.599999999999994</c:v>
                </c:pt>
                <c:pt idx="18">
                  <c:v>14.599999999999994</c:v>
                </c:pt>
                <c:pt idx="19">
                  <c:v>14.599999999999994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20.599999999999994</c:v>
                </c:pt>
                <c:pt idx="27">
                  <c:v>20.599999999999994</c:v>
                </c:pt>
                <c:pt idx="28">
                  <c:v>34.379999999999995</c:v>
                </c:pt>
                <c:pt idx="29">
                  <c:v>34.379999999999995</c:v>
                </c:pt>
                <c:pt idx="30">
                  <c:v>34.379999999999995</c:v>
                </c:pt>
                <c:pt idx="31">
                  <c:v>34.379999999999995</c:v>
                </c:pt>
                <c:pt idx="32">
                  <c:v>34.379999999999995</c:v>
                </c:pt>
                <c:pt idx="33">
                  <c:v>77.38</c:v>
                </c:pt>
                <c:pt idx="34">
                  <c:v>77.38</c:v>
                </c:pt>
                <c:pt idx="35">
                  <c:v>77.38</c:v>
                </c:pt>
                <c:pt idx="36">
                  <c:v>77.38</c:v>
                </c:pt>
                <c:pt idx="37">
                  <c:v>77.38</c:v>
                </c:pt>
                <c:pt idx="38">
                  <c:v>77.38</c:v>
                </c:pt>
                <c:pt idx="39">
                  <c:v>34.379999999999995</c:v>
                </c:pt>
                <c:pt idx="40">
                  <c:v>95.399999999999991</c:v>
                </c:pt>
                <c:pt idx="41">
                  <c:v>34.379999999999995</c:v>
                </c:pt>
                <c:pt idx="42">
                  <c:v>35.399999999999991</c:v>
                </c:pt>
                <c:pt idx="43">
                  <c:v>35.399999999999991</c:v>
                </c:pt>
                <c:pt idx="44">
                  <c:v>14.799999999999997</c:v>
                </c:pt>
                <c:pt idx="45">
                  <c:v>21.28</c:v>
                </c:pt>
                <c:pt idx="46">
                  <c:v>21.28</c:v>
                </c:pt>
                <c:pt idx="47">
                  <c:v>21.28</c:v>
                </c:pt>
                <c:pt idx="48">
                  <c:v>21.28</c:v>
                </c:pt>
                <c:pt idx="49">
                  <c:v>25.28</c:v>
                </c:pt>
                <c:pt idx="50">
                  <c:v>25.28</c:v>
                </c:pt>
                <c:pt idx="51">
                  <c:v>178.28</c:v>
                </c:pt>
                <c:pt idx="52">
                  <c:v>93.28</c:v>
                </c:pt>
                <c:pt idx="53">
                  <c:v>39.78</c:v>
                </c:pt>
                <c:pt idx="54">
                  <c:v>44.78</c:v>
                </c:pt>
                <c:pt idx="55">
                  <c:v>44.78</c:v>
                </c:pt>
                <c:pt idx="56">
                  <c:v>44.78</c:v>
                </c:pt>
                <c:pt idx="57">
                  <c:v>40.799999999999997</c:v>
                </c:pt>
                <c:pt idx="58">
                  <c:v>26.299999999999997</c:v>
                </c:pt>
                <c:pt idx="59">
                  <c:v>26.299999999999997</c:v>
                </c:pt>
                <c:pt idx="60">
                  <c:v>26.299999999999997</c:v>
                </c:pt>
                <c:pt idx="61">
                  <c:v>9.7800000000000011</c:v>
                </c:pt>
                <c:pt idx="62">
                  <c:v>36.58</c:v>
                </c:pt>
                <c:pt idx="63">
                  <c:v>36.58</c:v>
                </c:pt>
                <c:pt idx="64">
                  <c:v>36.58</c:v>
                </c:pt>
                <c:pt idx="65">
                  <c:v>36.58</c:v>
                </c:pt>
                <c:pt idx="66">
                  <c:v>79.58</c:v>
                </c:pt>
                <c:pt idx="67">
                  <c:v>79.58</c:v>
                </c:pt>
                <c:pt idx="68">
                  <c:v>79.58</c:v>
                </c:pt>
                <c:pt idx="69">
                  <c:v>59.980000000000004</c:v>
                </c:pt>
                <c:pt idx="70">
                  <c:v>67.58</c:v>
                </c:pt>
                <c:pt idx="71">
                  <c:v>67.58</c:v>
                </c:pt>
                <c:pt idx="72">
                  <c:v>67.58</c:v>
                </c:pt>
                <c:pt idx="73">
                  <c:v>67.58</c:v>
                </c:pt>
                <c:pt idx="74">
                  <c:v>67.58</c:v>
                </c:pt>
                <c:pt idx="75">
                  <c:v>67.58</c:v>
                </c:pt>
                <c:pt idx="76">
                  <c:v>67.58</c:v>
                </c:pt>
                <c:pt idx="77">
                  <c:v>67.58</c:v>
                </c:pt>
                <c:pt idx="78">
                  <c:v>41.480000000000004</c:v>
                </c:pt>
                <c:pt idx="79">
                  <c:v>41.480000000000004</c:v>
                </c:pt>
                <c:pt idx="80">
                  <c:v>33.88000000000001</c:v>
                </c:pt>
                <c:pt idx="81">
                  <c:v>41.480000000000004</c:v>
                </c:pt>
                <c:pt idx="82">
                  <c:v>41.480000000000004</c:v>
                </c:pt>
                <c:pt idx="83">
                  <c:v>41.480000000000004</c:v>
                </c:pt>
                <c:pt idx="84">
                  <c:v>41.480000000000004</c:v>
                </c:pt>
                <c:pt idx="85">
                  <c:v>41.480000000000004</c:v>
                </c:pt>
                <c:pt idx="86">
                  <c:v>34.28</c:v>
                </c:pt>
                <c:pt idx="87">
                  <c:v>34.28</c:v>
                </c:pt>
                <c:pt idx="88">
                  <c:v>34.28</c:v>
                </c:pt>
                <c:pt idx="89">
                  <c:v>34.28</c:v>
                </c:pt>
                <c:pt idx="90">
                  <c:v>34.28</c:v>
                </c:pt>
                <c:pt idx="91">
                  <c:v>26.680000000000007</c:v>
                </c:pt>
                <c:pt idx="92">
                  <c:v>41.400000000000006</c:v>
                </c:pt>
                <c:pt idx="93">
                  <c:v>24.5</c:v>
                </c:pt>
                <c:pt idx="94">
                  <c:v>24.5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5.5</c:v>
                </c:pt>
                <c:pt idx="107">
                  <c:v>5.5</c:v>
                </c:pt>
                <c:pt idx="108">
                  <c:v>5.5</c:v>
                </c:pt>
                <c:pt idx="109">
                  <c:v>5.5</c:v>
                </c:pt>
                <c:pt idx="110">
                  <c:v>5.5</c:v>
                </c:pt>
                <c:pt idx="111">
                  <c:v>5.5</c:v>
                </c:pt>
                <c:pt idx="112">
                  <c:v>5.5</c:v>
                </c:pt>
                <c:pt idx="113">
                  <c:v>5.5</c:v>
                </c:pt>
                <c:pt idx="114">
                  <c:v>5.5</c:v>
                </c:pt>
                <c:pt idx="115">
                  <c:v>5.5</c:v>
                </c:pt>
                <c:pt idx="116">
                  <c:v>5.5</c:v>
                </c:pt>
                <c:pt idx="117">
                  <c:v>5.5</c:v>
                </c:pt>
                <c:pt idx="118">
                  <c:v>5.5</c:v>
                </c:pt>
                <c:pt idx="119">
                  <c:v>5.5</c:v>
                </c:pt>
                <c:pt idx="120">
                  <c:v>5.5</c:v>
                </c:pt>
                <c:pt idx="121">
                  <c:v>5.5</c:v>
                </c:pt>
                <c:pt idx="122">
                  <c:v>5.5</c:v>
                </c:pt>
                <c:pt idx="123">
                  <c:v>5.6129999999999995</c:v>
                </c:pt>
                <c:pt idx="124">
                  <c:v>5.6129999999999995</c:v>
                </c:pt>
                <c:pt idx="125">
                  <c:v>5.6129999999999995</c:v>
                </c:pt>
                <c:pt idx="126">
                  <c:v>5.6129999999999995</c:v>
                </c:pt>
                <c:pt idx="127">
                  <c:v>4.1129999999999995</c:v>
                </c:pt>
                <c:pt idx="128">
                  <c:v>4.1129999999999995</c:v>
                </c:pt>
                <c:pt idx="129">
                  <c:v>4.1129999999999995</c:v>
                </c:pt>
                <c:pt idx="130">
                  <c:v>4.1129999999999995</c:v>
                </c:pt>
                <c:pt idx="131">
                  <c:v>4.1129999999999995</c:v>
                </c:pt>
                <c:pt idx="132">
                  <c:v>4.1129999999999995</c:v>
                </c:pt>
                <c:pt idx="133">
                  <c:v>4.1129999999999995</c:v>
                </c:pt>
                <c:pt idx="134">
                  <c:v>4.1129999999999995</c:v>
                </c:pt>
                <c:pt idx="135">
                  <c:v>4.1129999999999995</c:v>
                </c:pt>
                <c:pt idx="136">
                  <c:v>4.1129999999999995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15.599999999999994</c:v>
                </c:pt>
                <c:pt idx="143">
                  <c:v>15.599999999999994</c:v>
                </c:pt>
                <c:pt idx="144">
                  <c:v>0</c:v>
                </c:pt>
                <c:pt idx="145">
                  <c:v>0</c:v>
                </c:pt>
                <c:pt idx="146">
                  <c:v>7.8</c:v>
                </c:pt>
                <c:pt idx="147">
                  <c:v>7.8</c:v>
                </c:pt>
                <c:pt idx="148">
                  <c:v>65.8</c:v>
                </c:pt>
                <c:pt idx="149">
                  <c:v>95.8</c:v>
                </c:pt>
                <c:pt idx="150">
                  <c:v>36.506</c:v>
                </c:pt>
                <c:pt idx="151">
                  <c:v>98.506</c:v>
                </c:pt>
                <c:pt idx="152">
                  <c:v>98.506</c:v>
                </c:pt>
                <c:pt idx="153">
                  <c:v>98.506</c:v>
                </c:pt>
                <c:pt idx="154">
                  <c:v>114.10599999999999</c:v>
                </c:pt>
                <c:pt idx="155">
                  <c:v>114.10599999999999</c:v>
                </c:pt>
                <c:pt idx="156">
                  <c:v>98.506</c:v>
                </c:pt>
                <c:pt idx="157">
                  <c:v>98.506</c:v>
                </c:pt>
                <c:pt idx="158">
                  <c:v>98.506</c:v>
                </c:pt>
                <c:pt idx="159">
                  <c:v>98.506</c:v>
                </c:pt>
                <c:pt idx="160">
                  <c:v>98.506</c:v>
                </c:pt>
                <c:pt idx="161">
                  <c:v>98.506</c:v>
                </c:pt>
                <c:pt idx="162">
                  <c:v>140.506</c:v>
                </c:pt>
                <c:pt idx="163">
                  <c:v>140.506</c:v>
                </c:pt>
                <c:pt idx="164">
                  <c:v>140.80000000000001</c:v>
                </c:pt>
                <c:pt idx="165">
                  <c:v>91</c:v>
                </c:pt>
                <c:pt idx="166">
                  <c:v>91</c:v>
                </c:pt>
                <c:pt idx="167">
                  <c:v>91</c:v>
                </c:pt>
                <c:pt idx="168">
                  <c:v>91</c:v>
                </c:pt>
                <c:pt idx="169">
                  <c:v>91</c:v>
                </c:pt>
                <c:pt idx="170">
                  <c:v>70.8</c:v>
                </c:pt>
                <c:pt idx="171">
                  <c:v>29</c:v>
                </c:pt>
                <c:pt idx="172">
                  <c:v>27.86</c:v>
                </c:pt>
                <c:pt idx="173">
                  <c:v>35.459999999999994</c:v>
                </c:pt>
                <c:pt idx="174">
                  <c:v>35.459999999999994</c:v>
                </c:pt>
                <c:pt idx="175">
                  <c:v>20.599999999999994</c:v>
                </c:pt>
                <c:pt idx="176">
                  <c:v>7.5999999999999943</c:v>
                </c:pt>
                <c:pt idx="177">
                  <c:v>67.599999999999994</c:v>
                </c:pt>
                <c:pt idx="178">
                  <c:v>7.5999999999999943</c:v>
                </c:pt>
                <c:pt idx="179">
                  <c:v>7.5999999999999943</c:v>
                </c:pt>
                <c:pt idx="180">
                  <c:v>7.5999999999999943</c:v>
                </c:pt>
                <c:pt idx="181">
                  <c:v>7.5999999999999943</c:v>
                </c:pt>
                <c:pt idx="182">
                  <c:v>7.5999999999999943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142-4618-8D93-4D6CA84E4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4921952"/>
        <c:axId val="1844921232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'Figure 2'!$A$2:$A$185</c15:sqref>
                        </c15:fullRef>
                        <c15:formulaRef>
                          <c15:sqref>'Figure 2'!$A$3:$A$185</c15:sqref>
                        </c15:formulaRef>
                      </c:ext>
                    </c:extLst>
                    <c:strCache>
                      <c:ptCount val="183"/>
                      <c:pt idx="0">
                        <c:v>01/04/2026</c:v>
                      </c:pt>
                      <c:pt idx="1">
                        <c:v>02/04/2026</c:v>
                      </c:pt>
                      <c:pt idx="2">
                        <c:v>03/04/2026</c:v>
                      </c:pt>
                      <c:pt idx="3">
                        <c:v>04/04/2026</c:v>
                      </c:pt>
                      <c:pt idx="4">
                        <c:v>05/04/2026</c:v>
                      </c:pt>
                      <c:pt idx="5">
                        <c:v>06/04/2026</c:v>
                      </c:pt>
                      <c:pt idx="6">
                        <c:v>07/04/2026</c:v>
                      </c:pt>
                      <c:pt idx="7">
                        <c:v>08/04/2026</c:v>
                      </c:pt>
                      <c:pt idx="8">
                        <c:v>09/04/2026</c:v>
                      </c:pt>
                      <c:pt idx="9">
                        <c:v>10/04/2026</c:v>
                      </c:pt>
                      <c:pt idx="10">
                        <c:v>11/04/2026</c:v>
                      </c:pt>
                      <c:pt idx="11">
                        <c:v>12/04/2026</c:v>
                      </c:pt>
                      <c:pt idx="12">
                        <c:v>13/04/2026</c:v>
                      </c:pt>
                      <c:pt idx="13">
                        <c:v>14/04/2026</c:v>
                      </c:pt>
                      <c:pt idx="14">
                        <c:v>15/04/2026</c:v>
                      </c:pt>
                      <c:pt idx="15">
                        <c:v>16/04/2026</c:v>
                      </c:pt>
                      <c:pt idx="16">
                        <c:v>17/04/2026</c:v>
                      </c:pt>
                      <c:pt idx="17">
                        <c:v>18/04/2026</c:v>
                      </c:pt>
                      <c:pt idx="18">
                        <c:v>19/04/2026</c:v>
                      </c:pt>
                      <c:pt idx="19">
                        <c:v>20/04/2026</c:v>
                      </c:pt>
                      <c:pt idx="20">
                        <c:v>21/04/2026</c:v>
                      </c:pt>
                      <c:pt idx="21">
                        <c:v>22/04/2026</c:v>
                      </c:pt>
                      <c:pt idx="22">
                        <c:v>23/04/2026</c:v>
                      </c:pt>
                      <c:pt idx="23">
                        <c:v>24/04/2026</c:v>
                      </c:pt>
                      <c:pt idx="24">
                        <c:v>25/04/2026</c:v>
                      </c:pt>
                      <c:pt idx="25">
                        <c:v>26/04/2026</c:v>
                      </c:pt>
                      <c:pt idx="26">
                        <c:v>27/04/2026</c:v>
                      </c:pt>
                      <c:pt idx="27">
                        <c:v>28/04/2026</c:v>
                      </c:pt>
                      <c:pt idx="28">
                        <c:v>29/04/2026</c:v>
                      </c:pt>
                      <c:pt idx="29">
                        <c:v>30/04/2026</c:v>
                      </c:pt>
                      <c:pt idx="30">
                        <c:v>01/05/2026</c:v>
                      </c:pt>
                      <c:pt idx="31">
                        <c:v>02/05/2026</c:v>
                      </c:pt>
                      <c:pt idx="32">
                        <c:v>03/05/2026</c:v>
                      </c:pt>
                      <c:pt idx="33">
                        <c:v>04/05/2026</c:v>
                      </c:pt>
                      <c:pt idx="34">
                        <c:v>05/05/2026</c:v>
                      </c:pt>
                      <c:pt idx="35">
                        <c:v>06/05/2026</c:v>
                      </c:pt>
                      <c:pt idx="36">
                        <c:v>07/05/2026</c:v>
                      </c:pt>
                      <c:pt idx="37">
                        <c:v>08/05/2026</c:v>
                      </c:pt>
                      <c:pt idx="38">
                        <c:v>09/05/2026</c:v>
                      </c:pt>
                      <c:pt idx="39">
                        <c:v>10/05/2026</c:v>
                      </c:pt>
                      <c:pt idx="40">
                        <c:v>11/05/2026</c:v>
                      </c:pt>
                      <c:pt idx="41">
                        <c:v>12/05/2026</c:v>
                      </c:pt>
                      <c:pt idx="42">
                        <c:v>13/05/2026</c:v>
                      </c:pt>
                      <c:pt idx="43">
                        <c:v>14/05/2026</c:v>
                      </c:pt>
                      <c:pt idx="44">
                        <c:v>15/05/2026</c:v>
                      </c:pt>
                      <c:pt idx="45">
                        <c:v>16/05/2026</c:v>
                      </c:pt>
                      <c:pt idx="46">
                        <c:v>17/05/2026</c:v>
                      </c:pt>
                      <c:pt idx="47">
                        <c:v>18/05/2026</c:v>
                      </c:pt>
                      <c:pt idx="48">
                        <c:v>19/05/2026</c:v>
                      </c:pt>
                      <c:pt idx="49">
                        <c:v>20/05/2026</c:v>
                      </c:pt>
                      <c:pt idx="50">
                        <c:v>21/05/2026</c:v>
                      </c:pt>
                      <c:pt idx="51">
                        <c:v>22/05/2026</c:v>
                      </c:pt>
                      <c:pt idx="52">
                        <c:v>23/05/2026</c:v>
                      </c:pt>
                      <c:pt idx="53">
                        <c:v>24/05/2026</c:v>
                      </c:pt>
                      <c:pt idx="54">
                        <c:v>25/05/2026</c:v>
                      </c:pt>
                      <c:pt idx="55">
                        <c:v>26/05/2026</c:v>
                      </c:pt>
                      <c:pt idx="56">
                        <c:v>27/05/2026</c:v>
                      </c:pt>
                      <c:pt idx="57">
                        <c:v>28/05/2026</c:v>
                      </c:pt>
                      <c:pt idx="58">
                        <c:v>29/05/2026</c:v>
                      </c:pt>
                      <c:pt idx="59">
                        <c:v>30/05/2026</c:v>
                      </c:pt>
                      <c:pt idx="60">
                        <c:v>31/05/2026</c:v>
                      </c:pt>
                      <c:pt idx="61">
                        <c:v>01/06/2026</c:v>
                      </c:pt>
                      <c:pt idx="62">
                        <c:v>02/06/2026</c:v>
                      </c:pt>
                      <c:pt idx="63">
                        <c:v>03/06/2026</c:v>
                      </c:pt>
                      <c:pt idx="64">
                        <c:v>04/06/2026</c:v>
                      </c:pt>
                      <c:pt idx="65">
                        <c:v>05/06/2026</c:v>
                      </c:pt>
                      <c:pt idx="66">
                        <c:v>06/06/2026</c:v>
                      </c:pt>
                      <c:pt idx="67">
                        <c:v>07/06/2026</c:v>
                      </c:pt>
                      <c:pt idx="68">
                        <c:v>08/06/2026</c:v>
                      </c:pt>
                      <c:pt idx="69">
                        <c:v>09/06/2026</c:v>
                      </c:pt>
                      <c:pt idx="70">
                        <c:v>10/06/2026</c:v>
                      </c:pt>
                      <c:pt idx="71">
                        <c:v>11/06/2026</c:v>
                      </c:pt>
                      <c:pt idx="72">
                        <c:v>12/06/2026</c:v>
                      </c:pt>
                      <c:pt idx="73">
                        <c:v>13/06/2026</c:v>
                      </c:pt>
                      <c:pt idx="74">
                        <c:v>14/06/2026</c:v>
                      </c:pt>
                      <c:pt idx="75">
                        <c:v>15/06/2026</c:v>
                      </c:pt>
                      <c:pt idx="76">
                        <c:v>16/06/2026</c:v>
                      </c:pt>
                      <c:pt idx="77">
                        <c:v>17/06/2026</c:v>
                      </c:pt>
                      <c:pt idx="78">
                        <c:v>18/06/2026</c:v>
                      </c:pt>
                      <c:pt idx="79">
                        <c:v>19/06/2026</c:v>
                      </c:pt>
                      <c:pt idx="80">
                        <c:v>20/06/2026</c:v>
                      </c:pt>
                      <c:pt idx="81">
                        <c:v>21/06/2026</c:v>
                      </c:pt>
                      <c:pt idx="82">
                        <c:v>22/06/2026</c:v>
                      </c:pt>
                      <c:pt idx="83">
                        <c:v>23/06/2026</c:v>
                      </c:pt>
                      <c:pt idx="84">
                        <c:v>24/06/2026</c:v>
                      </c:pt>
                      <c:pt idx="85">
                        <c:v>25/06/2026</c:v>
                      </c:pt>
                      <c:pt idx="86">
                        <c:v>26/06/2026</c:v>
                      </c:pt>
                      <c:pt idx="87">
                        <c:v>27/06/2026</c:v>
                      </c:pt>
                      <c:pt idx="88">
                        <c:v>28/06/2026</c:v>
                      </c:pt>
                      <c:pt idx="89">
                        <c:v>29/06/2026</c:v>
                      </c:pt>
                      <c:pt idx="90">
                        <c:v>30/06/2026</c:v>
                      </c:pt>
                      <c:pt idx="91">
                        <c:v>01/07/2026</c:v>
                      </c:pt>
                      <c:pt idx="92">
                        <c:v>02/07/2026</c:v>
                      </c:pt>
                      <c:pt idx="93">
                        <c:v>03/07/2026</c:v>
                      </c:pt>
                      <c:pt idx="94">
                        <c:v>04/07/2026</c:v>
                      </c:pt>
                      <c:pt idx="95">
                        <c:v>05/07/2026</c:v>
                      </c:pt>
                      <c:pt idx="96">
                        <c:v>06/07/2026</c:v>
                      </c:pt>
                      <c:pt idx="97">
                        <c:v>07/07/2026</c:v>
                      </c:pt>
                      <c:pt idx="98">
                        <c:v>08/07/2026</c:v>
                      </c:pt>
                      <c:pt idx="99">
                        <c:v>09/07/2026</c:v>
                      </c:pt>
                      <c:pt idx="100">
                        <c:v>10/07/2026</c:v>
                      </c:pt>
                      <c:pt idx="101">
                        <c:v>11/07/2026</c:v>
                      </c:pt>
                      <c:pt idx="102">
                        <c:v>12/07/2026</c:v>
                      </c:pt>
                      <c:pt idx="103">
                        <c:v>13/07/2026</c:v>
                      </c:pt>
                      <c:pt idx="104">
                        <c:v>14/07/2026</c:v>
                      </c:pt>
                      <c:pt idx="105">
                        <c:v>15/07/2026</c:v>
                      </c:pt>
                      <c:pt idx="106">
                        <c:v>16/07/2026</c:v>
                      </c:pt>
                      <c:pt idx="107">
                        <c:v>17/07/2026</c:v>
                      </c:pt>
                      <c:pt idx="108">
                        <c:v>18/07/2026</c:v>
                      </c:pt>
                      <c:pt idx="109">
                        <c:v>19/07/2026</c:v>
                      </c:pt>
                      <c:pt idx="110">
                        <c:v>20/07/2026</c:v>
                      </c:pt>
                      <c:pt idx="111">
                        <c:v>21/07/2026</c:v>
                      </c:pt>
                      <c:pt idx="112">
                        <c:v>22/07/2026</c:v>
                      </c:pt>
                      <c:pt idx="113">
                        <c:v>23/07/2026</c:v>
                      </c:pt>
                      <c:pt idx="114">
                        <c:v>24/07/2026</c:v>
                      </c:pt>
                      <c:pt idx="115">
                        <c:v>25/07/2026</c:v>
                      </c:pt>
                      <c:pt idx="116">
                        <c:v>26/07/2026</c:v>
                      </c:pt>
                      <c:pt idx="117">
                        <c:v>27/07/2026</c:v>
                      </c:pt>
                      <c:pt idx="118">
                        <c:v>28/07/2026</c:v>
                      </c:pt>
                      <c:pt idx="119">
                        <c:v>29/07/2026</c:v>
                      </c:pt>
                      <c:pt idx="120">
                        <c:v>30/07/2026</c:v>
                      </c:pt>
                      <c:pt idx="121">
                        <c:v>31/07/2026</c:v>
                      </c:pt>
                      <c:pt idx="122">
                        <c:v>01/08/2026</c:v>
                      </c:pt>
                      <c:pt idx="123">
                        <c:v>02/08/2026</c:v>
                      </c:pt>
                      <c:pt idx="124">
                        <c:v>03/08/2026</c:v>
                      </c:pt>
                      <c:pt idx="125">
                        <c:v>04/08/2026</c:v>
                      </c:pt>
                      <c:pt idx="126">
                        <c:v>05/08/2026</c:v>
                      </c:pt>
                      <c:pt idx="127">
                        <c:v>06/08/2026</c:v>
                      </c:pt>
                      <c:pt idx="128">
                        <c:v>07/08/2026</c:v>
                      </c:pt>
                      <c:pt idx="129">
                        <c:v>08/08/2026</c:v>
                      </c:pt>
                      <c:pt idx="130">
                        <c:v>09/08/2026</c:v>
                      </c:pt>
                      <c:pt idx="131">
                        <c:v>10/08/2026</c:v>
                      </c:pt>
                      <c:pt idx="132">
                        <c:v>11/08/2026</c:v>
                      </c:pt>
                      <c:pt idx="133">
                        <c:v>12/08/2026</c:v>
                      </c:pt>
                      <c:pt idx="134">
                        <c:v>13/08/2026</c:v>
                      </c:pt>
                      <c:pt idx="135">
                        <c:v>14/08/2026</c:v>
                      </c:pt>
                      <c:pt idx="136">
                        <c:v>15/08/2026</c:v>
                      </c:pt>
                      <c:pt idx="137">
                        <c:v>16/08/2026</c:v>
                      </c:pt>
                      <c:pt idx="138">
                        <c:v>17/08/2026</c:v>
                      </c:pt>
                      <c:pt idx="139">
                        <c:v>18/08/2026</c:v>
                      </c:pt>
                      <c:pt idx="140">
                        <c:v>19/08/2026</c:v>
                      </c:pt>
                      <c:pt idx="141">
                        <c:v>20/08/2026</c:v>
                      </c:pt>
                      <c:pt idx="142">
                        <c:v>21/08/2026</c:v>
                      </c:pt>
                      <c:pt idx="143">
                        <c:v>22/08/2026</c:v>
                      </c:pt>
                      <c:pt idx="144">
                        <c:v>23/08/2026</c:v>
                      </c:pt>
                      <c:pt idx="145">
                        <c:v>24/08/2026</c:v>
                      </c:pt>
                      <c:pt idx="146">
                        <c:v>25/08/2026</c:v>
                      </c:pt>
                      <c:pt idx="147">
                        <c:v>26/08/2026</c:v>
                      </c:pt>
                      <c:pt idx="148">
                        <c:v>27/08/2026</c:v>
                      </c:pt>
                      <c:pt idx="149">
                        <c:v>28/08/2026</c:v>
                      </c:pt>
                      <c:pt idx="150">
                        <c:v>29/08/2026</c:v>
                      </c:pt>
                      <c:pt idx="151">
                        <c:v>30/08/2026</c:v>
                      </c:pt>
                      <c:pt idx="152">
                        <c:v>31/08/2026</c:v>
                      </c:pt>
                      <c:pt idx="153">
                        <c:v>01/09/2026</c:v>
                      </c:pt>
                      <c:pt idx="154">
                        <c:v>02/09/2026</c:v>
                      </c:pt>
                      <c:pt idx="155">
                        <c:v>03/09/2026</c:v>
                      </c:pt>
                      <c:pt idx="156">
                        <c:v>04/09/2026</c:v>
                      </c:pt>
                      <c:pt idx="157">
                        <c:v>05/09/2026</c:v>
                      </c:pt>
                      <c:pt idx="158">
                        <c:v>06/09/2026</c:v>
                      </c:pt>
                      <c:pt idx="159">
                        <c:v>07/09/2026</c:v>
                      </c:pt>
                      <c:pt idx="160">
                        <c:v>08/09/2026</c:v>
                      </c:pt>
                      <c:pt idx="161">
                        <c:v>09/09/2026</c:v>
                      </c:pt>
                      <c:pt idx="162">
                        <c:v>10/09/2026</c:v>
                      </c:pt>
                      <c:pt idx="163">
                        <c:v>11/09/2026</c:v>
                      </c:pt>
                      <c:pt idx="164">
                        <c:v>12/09/2026</c:v>
                      </c:pt>
                      <c:pt idx="165">
                        <c:v>13/09/2026</c:v>
                      </c:pt>
                      <c:pt idx="166">
                        <c:v>14/09/2026</c:v>
                      </c:pt>
                      <c:pt idx="167">
                        <c:v>15/09/2026</c:v>
                      </c:pt>
                      <c:pt idx="168">
                        <c:v>16/09/2026</c:v>
                      </c:pt>
                      <c:pt idx="169">
                        <c:v>17/09/2026</c:v>
                      </c:pt>
                      <c:pt idx="170">
                        <c:v>18/09/2026</c:v>
                      </c:pt>
                      <c:pt idx="171">
                        <c:v>19/09/2026</c:v>
                      </c:pt>
                      <c:pt idx="172">
                        <c:v>20/09/2026</c:v>
                      </c:pt>
                      <c:pt idx="173">
                        <c:v>21/09/2026</c:v>
                      </c:pt>
                      <c:pt idx="174">
                        <c:v>22/09/2026</c:v>
                      </c:pt>
                      <c:pt idx="175">
                        <c:v>23/09/2026</c:v>
                      </c:pt>
                      <c:pt idx="176">
                        <c:v>24/09/2026</c:v>
                      </c:pt>
                      <c:pt idx="177">
                        <c:v>25/09/2026</c:v>
                      </c:pt>
                      <c:pt idx="178">
                        <c:v>26/09/2026</c:v>
                      </c:pt>
                      <c:pt idx="179">
                        <c:v>27/09/2026</c:v>
                      </c:pt>
                      <c:pt idx="180">
                        <c:v>28/09/2026</c:v>
                      </c:pt>
                      <c:pt idx="181">
                        <c:v>29/09/2026</c:v>
                      </c:pt>
                      <c:pt idx="182">
                        <c:v>30/09/2026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'Figure 2'!$F$2:$F$185</c15:sqref>
                        </c15:fullRef>
                        <c15:formulaRef>
                          <c15:sqref>'Figure 2'!$F$3:$F$185</c15:sqref>
                        </c15:formulaRef>
                      </c:ext>
                    </c:extLst>
                    <c:numCache>
                      <c:formatCode>General</c:formatCode>
                      <c:ptCount val="183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A142-4618-8D93-4D6CA84E4979}"/>
                  </c:ext>
                </c:extLst>
              </c15:ser>
            </c15:filteredLineSeries>
          </c:ext>
        </c:extLst>
      </c:lineChart>
      <c:dateAx>
        <c:axId val="18449219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1844921232"/>
        <c:crosses val="autoZero"/>
        <c:auto val="1"/>
        <c:lblOffset val="100"/>
        <c:baseTimeUnit val="days"/>
      </c:dateAx>
      <c:valAx>
        <c:axId val="18449212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>
                    <a:latin typeface="Tenorite" panose="00000500000000000000" pitchFamily="2" charset="0"/>
                  </a:rPr>
                  <a:t> (mcm/d)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184492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enorite" panose="00000500000000000000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'Figure 3'!$A$3</c:f>
              <c:strCache>
                <c:ptCount val="1"/>
                <c:pt idx="0">
                  <c:v>4-5GW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enorite" panose="000005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3'!$B$2:$F$2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'Figure 3'!$B$3:$F$3</c:f>
              <c:numCache>
                <c:formatCode>_-* #,##0_-;\-* #,##0_-;_-* "-"??_-;_-@_-</c:formatCode>
                <c:ptCount val="5"/>
                <c:pt idx="0">
                  <c:v>62</c:v>
                </c:pt>
                <c:pt idx="1">
                  <c:v>98</c:v>
                </c:pt>
                <c:pt idx="2">
                  <c:v>57</c:v>
                </c:pt>
                <c:pt idx="3">
                  <c:v>63</c:v>
                </c:pt>
                <c:pt idx="4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95-41D2-A930-7E4FADD037F0}"/>
            </c:ext>
          </c:extLst>
        </c:ser>
        <c:ser>
          <c:idx val="2"/>
          <c:order val="2"/>
          <c:tx>
            <c:strRef>
              <c:f>'Figure 3'!$A$4</c:f>
              <c:strCache>
                <c:ptCount val="1"/>
                <c:pt idx="0">
                  <c:v>5-6GW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enorite" panose="000005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3'!$B$2:$F$2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'Figure 3'!$B$4:$F$4</c:f>
              <c:numCache>
                <c:formatCode>_-* #,##0_-;\-* #,##0_-;_-* "-"??_-;_-@_-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5</c:v>
                </c:pt>
                <c:pt idx="3">
                  <c:v>1</c:v>
                </c:pt>
                <c:pt idx="4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95-41D2-A930-7E4FADD037F0}"/>
            </c:ext>
          </c:extLst>
        </c:ser>
        <c:ser>
          <c:idx val="3"/>
          <c:order val="3"/>
          <c:tx>
            <c:strRef>
              <c:f>'Figure 3'!$A$5</c:f>
              <c:strCache>
                <c:ptCount val="1"/>
                <c:pt idx="0">
                  <c:v>6+GW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enorite" panose="000005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3'!$B$2:$F$2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'Figure 3'!$B$5:$F$5</c:f>
              <c:numCache>
                <c:formatCode>_-* #,##0_-;\-* #,##0_-;_-* "-"??_-;_-@_-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95-41D2-A930-7E4FADD03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558752"/>
        <c:axId val="235573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'Figure 3'!$A$2</c15:sqref>
                        </c15:formulaRef>
                      </c:ext>
                    </c:extLst>
                    <c:strCache>
                      <c:ptCount val="1"/>
                      <c:pt idx="0">
                        <c:v>Range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'Figure 3'!$B$2:$F$2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3'!$B$2:$F$2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6195-41D2-A930-7E4FADD037F0}"/>
                  </c:ext>
                </c:extLst>
              </c15:ser>
            </c15:filteredBarSeries>
          </c:ext>
        </c:extLst>
      </c:barChart>
      <c:catAx>
        <c:axId val="23558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>
                    <a:latin typeface="Tenorite" panose="00000500000000000000" pitchFamily="2" charset="0"/>
                  </a:rPr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23557312"/>
        <c:crosses val="autoZero"/>
        <c:auto val="1"/>
        <c:lblAlgn val="ctr"/>
        <c:lblOffset val="100"/>
        <c:noMultiLvlLbl val="0"/>
      </c:catAx>
      <c:valAx>
        <c:axId val="2355731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>
                    <a:latin typeface="Tenorite" panose="00000500000000000000" pitchFamily="2" charset="0"/>
                  </a:rPr>
                  <a:t>Count</a:t>
                </a:r>
                <a:endParaRPr lang="en-GB" sz="1000">
                  <a:latin typeface="Tenorite" panose="00000500000000000000" pitchFamily="2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crossAx val="23558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enorite" panose="00000500000000000000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0"/>
          <c:tx>
            <c:strRef>
              <c:f>'Figure 4'!$X$2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'Figure 4'!$U$3:$U$50</c:f>
              <c:numCache>
                <c:formatCode>h:mm</c:formatCode>
                <c:ptCount val="48"/>
                <c:pt idx="0">
                  <c:v>0.20833333333575865</c:v>
                </c:pt>
                <c:pt idx="1">
                  <c:v>0.22916666666424135</c:v>
                </c:pt>
                <c:pt idx="2">
                  <c:v>0.25</c:v>
                </c:pt>
                <c:pt idx="3">
                  <c:v>0.27083333333575865</c:v>
                </c:pt>
                <c:pt idx="4">
                  <c:v>0.29166666666424135</c:v>
                </c:pt>
                <c:pt idx="5">
                  <c:v>0.3125</c:v>
                </c:pt>
                <c:pt idx="6">
                  <c:v>0.33333333333575865</c:v>
                </c:pt>
                <c:pt idx="7">
                  <c:v>0.35416666666424135</c:v>
                </c:pt>
                <c:pt idx="8">
                  <c:v>0.375</c:v>
                </c:pt>
                <c:pt idx="9">
                  <c:v>0.39583333333575865</c:v>
                </c:pt>
                <c:pt idx="10">
                  <c:v>0.41666666666424135</c:v>
                </c:pt>
                <c:pt idx="11">
                  <c:v>0.4375</c:v>
                </c:pt>
                <c:pt idx="12">
                  <c:v>0.45833333333575865</c:v>
                </c:pt>
                <c:pt idx="13">
                  <c:v>0.47916666666424135</c:v>
                </c:pt>
                <c:pt idx="14">
                  <c:v>0.5</c:v>
                </c:pt>
                <c:pt idx="15">
                  <c:v>0.52083333333575865</c:v>
                </c:pt>
                <c:pt idx="16">
                  <c:v>0.54166666666424135</c:v>
                </c:pt>
                <c:pt idx="17">
                  <c:v>0.5625</c:v>
                </c:pt>
                <c:pt idx="18">
                  <c:v>0.58333333333575865</c:v>
                </c:pt>
                <c:pt idx="19">
                  <c:v>0.60416666666424135</c:v>
                </c:pt>
                <c:pt idx="20">
                  <c:v>0.625</c:v>
                </c:pt>
                <c:pt idx="21">
                  <c:v>0.64583333333575865</c:v>
                </c:pt>
                <c:pt idx="22">
                  <c:v>0.66666666666424135</c:v>
                </c:pt>
                <c:pt idx="23">
                  <c:v>0.6875</c:v>
                </c:pt>
                <c:pt idx="24">
                  <c:v>0.70833333333575865</c:v>
                </c:pt>
                <c:pt idx="25">
                  <c:v>0.72916666666424135</c:v>
                </c:pt>
                <c:pt idx="26">
                  <c:v>0.75</c:v>
                </c:pt>
                <c:pt idx="27">
                  <c:v>0.77083333333575865</c:v>
                </c:pt>
                <c:pt idx="28">
                  <c:v>0.79166666666424135</c:v>
                </c:pt>
                <c:pt idx="29">
                  <c:v>0.8125</c:v>
                </c:pt>
                <c:pt idx="30">
                  <c:v>0.83333333333575865</c:v>
                </c:pt>
                <c:pt idx="31">
                  <c:v>0.85416666666424135</c:v>
                </c:pt>
                <c:pt idx="32">
                  <c:v>0.875</c:v>
                </c:pt>
                <c:pt idx="33">
                  <c:v>0.89583333333575865</c:v>
                </c:pt>
                <c:pt idx="34">
                  <c:v>0.91666666666424135</c:v>
                </c:pt>
                <c:pt idx="35">
                  <c:v>0.9375</c:v>
                </c:pt>
                <c:pt idx="36">
                  <c:v>0.95833333333575865</c:v>
                </c:pt>
                <c:pt idx="37">
                  <c:v>0.97916666666424135</c:v>
                </c:pt>
                <c:pt idx="38">
                  <c:v>0</c:v>
                </c:pt>
                <c:pt idx="39">
                  <c:v>2.0833333335758653E-2</c:v>
                </c:pt>
                <c:pt idx="40">
                  <c:v>4.1666666664241347E-2</c:v>
                </c:pt>
                <c:pt idx="41">
                  <c:v>6.25E-2</c:v>
                </c:pt>
                <c:pt idx="42">
                  <c:v>8.3333333335758653E-2</c:v>
                </c:pt>
                <c:pt idx="43">
                  <c:v>0.10416666666424135</c:v>
                </c:pt>
                <c:pt idx="44">
                  <c:v>0.125</c:v>
                </c:pt>
                <c:pt idx="45">
                  <c:v>0.14583333333575865</c:v>
                </c:pt>
                <c:pt idx="46">
                  <c:v>0.16666666666424135</c:v>
                </c:pt>
                <c:pt idx="47">
                  <c:v>0.1875</c:v>
                </c:pt>
              </c:numCache>
            </c:numRef>
          </c:cat>
          <c:val>
            <c:numRef>
              <c:f>'Figure 4'!$X$3:$X$50</c:f>
              <c:numCache>
                <c:formatCode>0</c:formatCode>
                <c:ptCount val="48"/>
                <c:pt idx="0">
                  <c:v>1587</c:v>
                </c:pt>
                <c:pt idx="1">
                  <c:v>1588</c:v>
                </c:pt>
                <c:pt idx="2">
                  <c:v>1589</c:v>
                </c:pt>
                <c:pt idx="3">
                  <c:v>1587</c:v>
                </c:pt>
                <c:pt idx="4">
                  <c:v>1588</c:v>
                </c:pt>
                <c:pt idx="5">
                  <c:v>1589</c:v>
                </c:pt>
                <c:pt idx="6">
                  <c:v>1588</c:v>
                </c:pt>
                <c:pt idx="7">
                  <c:v>1589</c:v>
                </c:pt>
                <c:pt idx="8">
                  <c:v>1590</c:v>
                </c:pt>
                <c:pt idx="9">
                  <c:v>1590</c:v>
                </c:pt>
                <c:pt idx="10">
                  <c:v>1590</c:v>
                </c:pt>
                <c:pt idx="11">
                  <c:v>1593</c:v>
                </c:pt>
                <c:pt idx="12">
                  <c:v>1594</c:v>
                </c:pt>
                <c:pt idx="13">
                  <c:v>1594</c:v>
                </c:pt>
                <c:pt idx="14">
                  <c:v>1593</c:v>
                </c:pt>
                <c:pt idx="15">
                  <c:v>1594</c:v>
                </c:pt>
                <c:pt idx="16">
                  <c:v>1594</c:v>
                </c:pt>
                <c:pt idx="17">
                  <c:v>1593</c:v>
                </c:pt>
                <c:pt idx="18">
                  <c:v>1594</c:v>
                </c:pt>
                <c:pt idx="19">
                  <c:v>1594</c:v>
                </c:pt>
                <c:pt idx="20">
                  <c:v>1594</c:v>
                </c:pt>
                <c:pt idx="21">
                  <c:v>1593</c:v>
                </c:pt>
                <c:pt idx="22">
                  <c:v>1594</c:v>
                </c:pt>
                <c:pt idx="23">
                  <c:v>1593</c:v>
                </c:pt>
                <c:pt idx="24">
                  <c:v>1593</c:v>
                </c:pt>
                <c:pt idx="25">
                  <c:v>1593</c:v>
                </c:pt>
                <c:pt idx="26">
                  <c:v>1591</c:v>
                </c:pt>
                <c:pt idx="27">
                  <c:v>1592</c:v>
                </c:pt>
                <c:pt idx="28">
                  <c:v>1592</c:v>
                </c:pt>
                <c:pt idx="29">
                  <c:v>1590</c:v>
                </c:pt>
                <c:pt idx="30">
                  <c:v>1590</c:v>
                </c:pt>
                <c:pt idx="31">
                  <c:v>1590</c:v>
                </c:pt>
                <c:pt idx="32">
                  <c:v>1592</c:v>
                </c:pt>
                <c:pt idx="33">
                  <c:v>1591</c:v>
                </c:pt>
                <c:pt idx="34">
                  <c:v>1590</c:v>
                </c:pt>
                <c:pt idx="35">
                  <c:v>1593</c:v>
                </c:pt>
                <c:pt idx="36">
                  <c:v>1591</c:v>
                </c:pt>
                <c:pt idx="37">
                  <c:v>1591</c:v>
                </c:pt>
                <c:pt idx="38">
                  <c:v>1592</c:v>
                </c:pt>
                <c:pt idx="39">
                  <c:v>1592</c:v>
                </c:pt>
                <c:pt idx="40">
                  <c:v>1593</c:v>
                </c:pt>
                <c:pt idx="41">
                  <c:v>1593</c:v>
                </c:pt>
                <c:pt idx="42">
                  <c:v>1593</c:v>
                </c:pt>
                <c:pt idx="43">
                  <c:v>1594</c:v>
                </c:pt>
                <c:pt idx="44">
                  <c:v>1593</c:v>
                </c:pt>
                <c:pt idx="45">
                  <c:v>1594</c:v>
                </c:pt>
                <c:pt idx="46">
                  <c:v>1594</c:v>
                </c:pt>
                <c:pt idx="47">
                  <c:v>1594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39-4327-B0F1-F9629C79EED5}"/>
            </c:ext>
          </c:extLst>
        </c:ser>
        <c:ser>
          <c:idx val="5"/>
          <c:order val="1"/>
          <c:tx>
            <c:strRef>
              <c:f>'Figure 4'!$AA$2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'Figure 4'!$U$3:$U$50</c:f>
              <c:numCache>
                <c:formatCode>h:mm</c:formatCode>
                <c:ptCount val="48"/>
                <c:pt idx="0">
                  <c:v>0.20833333333575865</c:v>
                </c:pt>
                <c:pt idx="1">
                  <c:v>0.22916666666424135</c:v>
                </c:pt>
                <c:pt idx="2">
                  <c:v>0.25</c:v>
                </c:pt>
                <c:pt idx="3">
                  <c:v>0.27083333333575865</c:v>
                </c:pt>
                <c:pt idx="4">
                  <c:v>0.29166666666424135</c:v>
                </c:pt>
                <c:pt idx="5">
                  <c:v>0.3125</c:v>
                </c:pt>
                <c:pt idx="6">
                  <c:v>0.33333333333575865</c:v>
                </c:pt>
                <c:pt idx="7">
                  <c:v>0.35416666666424135</c:v>
                </c:pt>
                <c:pt idx="8">
                  <c:v>0.375</c:v>
                </c:pt>
                <c:pt idx="9">
                  <c:v>0.39583333333575865</c:v>
                </c:pt>
                <c:pt idx="10">
                  <c:v>0.41666666666424135</c:v>
                </c:pt>
                <c:pt idx="11">
                  <c:v>0.4375</c:v>
                </c:pt>
                <c:pt idx="12">
                  <c:v>0.45833333333575865</c:v>
                </c:pt>
                <c:pt idx="13">
                  <c:v>0.47916666666424135</c:v>
                </c:pt>
                <c:pt idx="14">
                  <c:v>0.5</c:v>
                </c:pt>
                <c:pt idx="15">
                  <c:v>0.52083333333575865</c:v>
                </c:pt>
                <c:pt idx="16">
                  <c:v>0.54166666666424135</c:v>
                </c:pt>
                <c:pt idx="17">
                  <c:v>0.5625</c:v>
                </c:pt>
                <c:pt idx="18">
                  <c:v>0.58333333333575865</c:v>
                </c:pt>
                <c:pt idx="19">
                  <c:v>0.60416666666424135</c:v>
                </c:pt>
                <c:pt idx="20">
                  <c:v>0.625</c:v>
                </c:pt>
                <c:pt idx="21">
                  <c:v>0.64583333333575865</c:v>
                </c:pt>
                <c:pt idx="22">
                  <c:v>0.66666666666424135</c:v>
                </c:pt>
                <c:pt idx="23">
                  <c:v>0.6875</c:v>
                </c:pt>
                <c:pt idx="24">
                  <c:v>0.70833333333575865</c:v>
                </c:pt>
                <c:pt idx="25">
                  <c:v>0.72916666666424135</c:v>
                </c:pt>
                <c:pt idx="26">
                  <c:v>0.75</c:v>
                </c:pt>
                <c:pt idx="27">
                  <c:v>0.77083333333575865</c:v>
                </c:pt>
                <c:pt idx="28">
                  <c:v>0.79166666666424135</c:v>
                </c:pt>
                <c:pt idx="29">
                  <c:v>0.8125</c:v>
                </c:pt>
                <c:pt idx="30">
                  <c:v>0.83333333333575865</c:v>
                </c:pt>
                <c:pt idx="31">
                  <c:v>0.85416666666424135</c:v>
                </c:pt>
                <c:pt idx="32">
                  <c:v>0.875</c:v>
                </c:pt>
                <c:pt idx="33">
                  <c:v>0.89583333333575865</c:v>
                </c:pt>
                <c:pt idx="34">
                  <c:v>0.91666666666424135</c:v>
                </c:pt>
                <c:pt idx="35">
                  <c:v>0.9375</c:v>
                </c:pt>
                <c:pt idx="36">
                  <c:v>0.95833333333575865</c:v>
                </c:pt>
                <c:pt idx="37">
                  <c:v>0.97916666666424135</c:v>
                </c:pt>
                <c:pt idx="38">
                  <c:v>0</c:v>
                </c:pt>
                <c:pt idx="39">
                  <c:v>2.0833333335758653E-2</c:v>
                </c:pt>
                <c:pt idx="40">
                  <c:v>4.1666666664241347E-2</c:v>
                </c:pt>
                <c:pt idx="41">
                  <c:v>6.25E-2</c:v>
                </c:pt>
                <c:pt idx="42">
                  <c:v>8.3333333335758653E-2</c:v>
                </c:pt>
                <c:pt idx="43">
                  <c:v>0.10416666666424135</c:v>
                </c:pt>
                <c:pt idx="44">
                  <c:v>0.125</c:v>
                </c:pt>
                <c:pt idx="45">
                  <c:v>0.14583333333575865</c:v>
                </c:pt>
                <c:pt idx="46">
                  <c:v>0.16666666666424135</c:v>
                </c:pt>
                <c:pt idx="47">
                  <c:v>0.1875</c:v>
                </c:pt>
              </c:numCache>
            </c:numRef>
          </c:cat>
          <c:val>
            <c:numRef>
              <c:f>'Figure 4'!$AA$3:$AA$50</c:f>
              <c:numCache>
                <c:formatCode>0</c:formatCode>
                <c:ptCount val="48"/>
                <c:pt idx="0">
                  <c:v>1800</c:v>
                </c:pt>
                <c:pt idx="1">
                  <c:v>1898.5</c:v>
                </c:pt>
                <c:pt idx="2">
                  <c:v>1918.5</c:v>
                </c:pt>
                <c:pt idx="3">
                  <c:v>1951</c:v>
                </c:pt>
                <c:pt idx="4">
                  <c:v>1953.5</c:v>
                </c:pt>
                <c:pt idx="5">
                  <c:v>1845.5</c:v>
                </c:pt>
                <c:pt idx="6">
                  <c:v>1829.5</c:v>
                </c:pt>
                <c:pt idx="7">
                  <c:v>1820.5</c:v>
                </c:pt>
                <c:pt idx="8">
                  <c:v>1805</c:v>
                </c:pt>
                <c:pt idx="9">
                  <c:v>1803</c:v>
                </c:pt>
                <c:pt idx="10">
                  <c:v>1795</c:v>
                </c:pt>
                <c:pt idx="11">
                  <c:v>1779.5</c:v>
                </c:pt>
                <c:pt idx="12">
                  <c:v>1744.5</c:v>
                </c:pt>
                <c:pt idx="13">
                  <c:v>1688.5</c:v>
                </c:pt>
                <c:pt idx="14">
                  <c:v>1350</c:v>
                </c:pt>
                <c:pt idx="15">
                  <c:v>1301</c:v>
                </c:pt>
                <c:pt idx="16">
                  <c:v>1592</c:v>
                </c:pt>
                <c:pt idx="17">
                  <c:v>1485</c:v>
                </c:pt>
                <c:pt idx="18">
                  <c:v>1411</c:v>
                </c:pt>
                <c:pt idx="19">
                  <c:v>1465</c:v>
                </c:pt>
                <c:pt idx="20">
                  <c:v>1701</c:v>
                </c:pt>
                <c:pt idx="21">
                  <c:v>1914</c:v>
                </c:pt>
                <c:pt idx="22">
                  <c:v>1976.5</c:v>
                </c:pt>
                <c:pt idx="23">
                  <c:v>1796</c:v>
                </c:pt>
                <c:pt idx="24">
                  <c:v>2234</c:v>
                </c:pt>
                <c:pt idx="25">
                  <c:v>2232</c:v>
                </c:pt>
                <c:pt idx="26">
                  <c:v>2772.5</c:v>
                </c:pt>
                <c:pt idx="27">
                  <c:v>2999.5</c:v>
                </c:pt>
                <c:pt idx="28">
                  <c:v>2560.5</c:v>
                </c:pt>
                <c:pt idx="29">
                  <c:v>2535</c:v>
                </c:pt>
                <c:pt idx="30">
                  <c:v>2005.5</c:v>
                </c:pt>
                <c:pt idx="31">
                  <c:v>1752.5</c:v>
                </c:pt>
                <c:pt idx="32">
                  <c:v>1664</c:v>
                </c:pt>
                <c:pt idx="33">
                  <c:v>1628</c:v>
                </c:pt>
                <c:pt idx="34">
                  <c:v>1599.5</c:v>
                </c:pt>
                <c:pt idx="35">
                  <c:v>1616</c:v>
                </c:pt>
                <c:pt idx="36">
                  <c:v>1572</c:v>
                </c:pt>
                <c:pt idx="37">
                  <c:v>1582</c:v>
                </c:pt>
                <c:pt idx="38">
                  <c:v>1554</c:v>
                </c:pt>
                <c:pt idx="39">
                  <c:v>1557</c:v>
                </c:pt>
                <c:pt idx="40">
                  <c:v>1553.5</c:v>
                </c:pt>
                <c:pt idx="41">
                  <c:v>1526</c:v>
                </c:pt>
                <c:pt idx="42">
                  <c:v>1530</c:v>
                </c:pt>
                <c:pt idx="43">
                  <c:v>1568</c:v>
                </c:pt>
                <c:pt idx="44">
                  <c:v>1598.5</c:v>
                </c:pt>
                <c:pt idx="45">
                  <c:v>1609</c:v>
                </c:pt>
                <c:pt idx="46">
                  <c:v>1602.5</c:v>
                </c:pt>
                <c:pt idx="47">
                  <c:v>1727.5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39-4327-B0F1-F9629C79EED5}"/>
            </c:ext>
          </c:extLst>
        </c:ser>
        <c:ser>
          <c:idx val="1"/>
          <c:order val="2"/>
          <c:tx>
            <c:strRef>
              <c:f>'Figure 4'!$W$2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'Figure 4'!$U$3:$U$50</c:f>
              <c:numCache>
                <c:formatCode>h:mm</c:formatCode>
                <c:ptCount val="48"/>
                <c:pt idx="0">
                  <c:v>0.20833333333575865</c:v>
                </c:pt>
                <c:pt idx="1">
                  <c:v>0.22916666666424135</c:v>
                </c:pt>
                <c:pt idx="2">
                  <c:v>0.25</c:v>
                </c:pt>
                <c:pt idx="3">
                  <c:v>0.27083333333575865</c:v>
                </c:pt>
                <c:pt idx="4">
                  <c:v>0.29166666666424135</c:v>
                </c:pt>
                <c:pt idx="5">
                  <c:v>0.3125</c:v>
                </c:pt>
                <c:pt idx="6">
                  <c:v>0.33333333333575865</c:v>
                </c:pt>
                <c:pt idx="7">
                  <c:v>0.35416666666424135</c:v>
                </c:pt>
                <c:pt idx="8">
                  <c:v>0.375</c:v>
                </c:pt>
                <c:pt idx="9">
                  <c:v>0.39583333333575865</c:v>
                </c:pt>
                <c:pt idx="10">
                  <c:v>0.41666666666424135</c:v>
                </c:pt>
                <c:pt idx="11">
                  <c:v>0.4375</c:v>
                </c:pt>
                <c:pt idx="12">
                  <c:v>0.45833333333575865</c:v>
                </c:pt>
                <c:pt idx="13">
                  <c:v>0.47916666666424135</c:v>
                </c:pt>
                <c:pt idx="14">
                  <c:v>0.5</c:v>
                </c:pt>
                <c:pt idx="15">
                  <c:v>0.52083333333575865</c:v>
                </c:pt>
                <c:pt idx="16">
                  <c:v>0.54166666666424135</c:v>
                </c:pt>
                <c:pt idx="17">
                  <c:v>0.5625</c:v>
                </c:pt>
                <c:pt idx="18">
                  <c:v>0.58333333333575865</c:v>
                </c:pt>
                <c:pt idx="19">
                  <c:v>0.60416666666424135</c:v>
                </c:pt>
                <c:pt idx="20">
                  <c:v>0.625</c:v>
                </c:pt>
                <c:pt idx="21">
                  <c:v>0.64583333333575865</c:v>
                </c:pt>
                <c:pt idx="22">
                  <c:v>0.66666666666424135</c:v>
                </c:pt>
                <c:pt idx="23">
                  <c:v>0.6875</c:v>
                </c:pt>
                <c:pt idx="24">
                  <c:v>0.70833333333575865</c:v>
                </c:pt>
                <c:pt idx="25">
                  <c:v>0.72916666666424135</c:v>
                </c:pt>
                <c:pt idx="26">
                  <c:v>0.75</c:v>
                </c:pt>
                <c:pt idx="27">
                  <c:v>0.77083333333575865</c:v>
                </c:pt>
                <c:pt idx="28">
                  <c:v>0.79166666666424135</c:v>
                </c:pt>
                <c:pt idx="29">
                  <c:v>0.8125</c:v>
                </c:pt>
                <c:pt idx="30">
                  <c:v>0.83333333333575865</c:v>
                </c:pt>
                <c:pt idx="31">
                  <c:v>0.85416666666424135</c:v>
                </c:pt>
                <c:pt idx="32">
                  <c:v>0.875</c:v>
                </c:pt>
                <c:pt idx="33">
                  <c:v>0.89583333333575865</c:v>
                </c:pt>
                <c:pt idx="34">
                  <c:v>0.91666666666424135</c:v>
                </c:pt>
                <c:pt idx="35">
                  <c:v>0.9375</c:v>
                </c:pt>
                <c:pt idx="36">
                  <c:v>0.95833333333575865</c:v>
                </c:pt>
                <c:pt idx="37">
                  <c:v>0.97916666666424135</c:v>
                </c:pt>
                <c:pt idx="38">
                  <c:v>0</c:v>
                </c:pt>
                <c:pt idx="39">
                  <c:v>2.0833333335758653E-2</c:v>
                </c:pt>
                <c:pt idx="40">
                  <c:v>4.1666666664241347E-2</c:v>
                </c:pt>
                <c:pt idx="41">
                  <c:v>6.25E-2</c:v>
                </c:pt>
                <c:pt idx="42">
                  <c:v>8.3333333335758653E-2</c:v>
                </c:pt>
                <c:pt idx="43">
                  <c:v>0.10416666666424135</c:v>
                </c:pt>
                <c:pt idx="44">
                  <c:v>0.125</c:v>
                </c:pt>
                <c:pt idx="45">
                  <c:v>0.14583333333575865</c:v>
                </c:pt>
                <c:pt idx="46">
                  <c:v>0.16666666666424135</c:v>
                </c:pt>
                <c:pt idx="47">
                  <c:v>0.1875</c:v>
                </c:pt>
              </c:numCache>
            </c:numRef>
          </c:cat>
          <c:val>
            <c:numRef>
              <c:f>'Figure 4'!$W$3:$W$50</c:f>
              <c:numCache>
                <c:formatCode>General</c:formatCode>
                <c:ptCount val="48"/>
                <c:pt idx="0">
                  <c:v>716</c:v>
                </c:pt>
                <c:pt idx="1">
                  <c:v>680</c:v>
                </c:pt>
                <c:pt idx="2">
                  <c:v>697</c:v>
                </c:pt>
                <c:pt idx="3">
                  <c:v>719</c:v>
                </c:pt>
                <c:pt idx="4">
                  <c:v>723</c:v>
                </c:pt>
                <c:pt idx="5">
                  <c:v>711</c:v>
                </c:pt>
                <c:pt idx="6">
                  <c:v>752</c:v>
                </c:pt>
                <c:pt idx="7">
                  <c:v>756</c:v>
                </c:pt>
                <c:pt idx="8">
                  <c:v>733</c:v>
                </c:pt>
                <c:pt idx="9">
                  <c:v>778</c:v>
                </c:pt>
                <c:pt idx="10">
                  <c:v>839</c:v>
                </c:pt>
                <c:pt idx="11">
                  <c:v>920</c:v>
                </c:pt>
                <c:pt idx="12">
                  <c:v>965</c:v>
                </c:pt>
                <c:pt idx="13">
                  <c:v>1049</c:v>
                </c:pt>
                <c:pt idx="14">
                  <c:v>1112</c:v>
                </c:pt>
                <c:pt idx="15">
                  <c:v>1174</c:v>
                </c:pt>
                <c:pt idx="16">
                  <c:v>1267</c:v>
                </c:pt>
                <c:pt idx="17">
                  <c:v>1344</c:v>
                </c:pt>
                <c:pt idx="18">
                  <c:v>1429</c:v>
                </c:pt>
                <c:pt idx="19">
                  <c:v>1444</c:v>
                </c:pt>
                <c:pt idx="20">
                  <c:v>1364</c:v>
                </c:pt>
                <c:pt idx="21">
                  <c:v>1380</c:v>
                </c:pt>
                <c:pt idx="22">
                  <c:v>1482</c:v>
                </c:pt>
                <c:pt idx="23">
                  <c:v>1622</c:v>
                </c:pt>
                <c:pt idx="24">
                  <c:v>1666</c:v>
                </c:pt>
                <c:pt idx="25">
                  <c:v>1642</c:v>
                </c:pt>
                <c:pt idx="26">
                  <c:v>1590</c:v>
                </c:pt>
                <c:pt idx="27">
                  <c:v>1569</c:v>
                </c:pt>
                <c:pt idx="28">
                  <c:v>1590</c:v>
                </c:pt>
                <c:pt idx="29">
                  <c:v>1533</c:v>
                </c:pt>
                <c:pt idx="30">
                  <c:v>1473</c:v>
                </c:pt>
                <c:pt idx="31">
                  <c:v>1444</c:v>
                </c:pt>
                <c:pt idx="32">
                  <c:v>1451</c:v>
                </c:pt>
                <c:pt idx="33">
                  <c:v>1519</c:v>
                </c:pt>
                <c:pt idx="34">
                  <c:v>1512</c:v>
                </c:pt>
                <c:pt idx="35">
                  <c:v>1543</c:v>
                </c:pt>
                <c:pt idx="36">
                  <c:v>1557</c:v>
                </c:pt>
                <c:pt idx="37">
                  <c:v>1565</c:v>
                </c:pt>
                <c:pt idx="38">
                  <c:v>1557</c:v>
                </c:pt>
                <c:pt idx="39">
                  <c:v>1548</c:v>
                </c:pt>
                <c:pt idx="40">
                  <c:v>1527</c:v>
                </c:pt>
                <c:pt idx="41">
                  <c:v>1530</c:v>
                </c:pt>
                <c:pt idx="42">
                  <c:v>1464</c:v>
                </c:pt>
                <c:pt idx="43">
                  <c:v>1330</c:v>
                </c:pt>
                <c:pt idx="44">
                  <c:v>1147</c:v>
                </c:pt>
                <c:pt idx="45">
                  <c:v>1006</c:v>
                </c:pt>
                <c:pt idx="46">
                  <c:v>892</c:v>
                </c:pt>
                <c:pt idx="47">
                  <c:v>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39-4327-B0F1-F9629C79EED5}"/>
            </c:ext>
          </c:extLst>
        </c:ser>
        <c:ser>
          <c:idx val="3"/>
          <c:order val="3"/>
          <c:tx>
            <c:strRef>
              <c:f>'Figure 4'!$Y$2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'Figure 4'!$U$3:$U$50</c:f>
              <c:numCache>
                <c:formatCode>h:mm</c:formatCode>
                <c:ptCount val="48"/>
                <c:pt idx="0">
                  <c:v>0.20833333333575865</c:v>
                </c:pt>
                <c:pt idx="1">
                  <c:v>0.22916666666424135</c:v>
                </c:pt>
                <c:pt idx="2">
                  <c:v>0.25</c:v>
                </c:pt>
                <c:pt idx="3">
                  <c:v>0.27083333333575865</c:v>
                </c:pt>
                <c:pt idx="4">
                  <c:v>0.29166666666424135</c:v>
                </c:pt>
                <c:pt idx="5">
                  <c:v>0.3125</c:v>
                </c:pt>
                <c:pt idx="6">
                  <c:v>0.33333333333575865</c:v>
                </c:pt>
                <c:pt idx="7">
                  <c:v>0.35416666666424135</c:v>
                </c:pt>
                <c:pt idx="8">
                  <c:v>0.375</c:v>
                </c:pt>
                <c:pt idx="9">
                  <c:v>0.39583333333575865</c:v>
                </c:pt>
                <c:pt idx="10">
                  <c:v>0.41666666666424135</c:v>
                </c:pt>
                <c:pt idx="11">
                  <c:v>0.4375</c:v>
                </c:pt>
                <c:pt idx="12">
                  <c:v>0.45833333333575865</c:v>
                </c:pt>
                <c:pt idx="13">
                  <c:v>0.47916666666424135</c:v>
                </c:pt>
                <c:pt idx="14">
                  <c:v>0.5</c:v>
                </c:pt>
                <c:pt idx="15">
                  <c:v>0.52083333333575865</c:v>
                </c:pt>
                <c:pt idx="16">
                  <c:v>0.54166666666424135</c:v>
                </c:pt>
                <c:pt idx="17">
                  <c:v>0.5625</c:v>
                </c:pt>
                <c:pt idx="18">
                  <c:v>0.58333333333575865</c:v>
                </c:pt>
                <c:pt idx="19">
                  <c:v>0.60416666666424135</c:v>
                </c:pt>
                <c:pt idx="20">
                  <c:v>0.625</c:v>
                </c:pt>
                <c:pt idx="21">
                  <c:v>0.64583333333575865</c:v>
                </c:pt>
                <c:pt idx="22">
                  <c:v>0.66666666666424135</c:v>
                </c:pt>
                <c:pt idx="23">
                  <c:v>0.6875</c:v>
                </c:pt>
                <c:pt idx="24">
                  <c:v>0.70833333333575865</c:v>
                </c:pt>
                <c:pt idx="25">
                  <c:v>0.72916666666424135</c:v>
                </c:pt>
                <c:pt idx="26">
                  <c:v>0.75</c:v>
                </c:pt>
                <c:pt idx="27">
                  <c:v>0.77083333333575865</c:v>
                </c:pt>
                <c:pt idx="28">
                  <c:v>0.79166666666424135</c:v>
                </c:pt>
                <c:pt idx="29">
                  <c:v>0.8125</c:v>
                </c:pt>
                <c:pt idx="30">
                  <c:v>0.83333333333575865</c:v>
                </c:pt>
                <c:pt idx="31">
                  <c:v>0.85416666666424135</c:v>
                </c:pt>
                <c:pt idx="32">
                  <c:v>0.875</c:v>
                </c:pt>
                <c:pt idx="33">
                  <c:v>0.89583333333575865</c:v>
                </c:pt>
                <c:pt idx="34">
                  <c:v>0.91666666666424135</c:v>
                </c:pt>
                <c:pt idx="35">
                  <c:v>0.9375</c:v>
                </c:pt>
                <c:pt idx="36">
                  <c:v>0.95833333333575865</c:v>
                </c:pt>
                <c:pt idx="37">
                  <c:v>0.97916666666424135</c:v>
                </c:pt>
                <c:pt idx="38">
                  <c:v>0</c:v>
                </c:pt>
                <c:pt idx="39">
                  <c:v>2.0833333335758653E-2</c:v>
                </c:pt>
                <c:pt idx="40">
                  <c:v>4.1666666664241347E-2</c:v>
                </c:pt>
                <c:pt idx="41">
                  <c:v>6.25E-2</c:v>
                </c:pt>
                <c:pt idx="42">
                  <c:v>8.3333333335758653E-2</c:v>
                </c:pt>
                <c:pt idx="43">
                  <c:v>0.10416666666424135</c:v>
                </c:pt>
                <c:pt idx="44">
                  <c:v>0.125</c:v>
                </c:pt>
                <c:pt idx="45">
                  <c:v>0.14583333333575865</c:v>
                </c:pt>
                <c:pt idx="46">
                  <c:v>0.16666666666424135</c:v>
                </c:pt>
                <c:pt idx="47">
                  <c:v>0.1875</c:v>
                </c:pt>
              </c:numCache>
            </c:numRef>
          </c:cat>
          <c:val>
            <c:numRef>
              <c:f>'Figure 4'!$Y$3:$Y$50</c:f>
              <c:numCache>
                <c:formatCode>General</c:formatCode>
                <c:ptCount val="48"/>
                <c:pt idx="0">
                  <c:v>174</c:v>
                </c:pt>
                <c:pt idx="1">
                  <c:v>547</c:v>
                </c:pt>
                <c:pt idx="2">
                  <c:v>1054</c:v>
                </c:pt>
                <c:pt idx="3">
                  <c:v>1635</c:v>
                </c:pt>
                <c:pt idx="4">
                  <c:v>2283</c:v>
                </c:pt>
                <c:pt idx="5">
                  <c:v>2922</c:v>
                </c:pt>
                <c:pt idx="6">
                  <c:v>3624</c:v>
                </c:pt>
                <c:pt idx="7">
                  <c:v>4334</c:v>
                </c:pt>
                <c:pt idx="8">
                  <c:v>4977</c:v>
                </c:pt>
                <c:pt idx="9">
                  <c:v>5490</c:v>
                </c:pt>
                <c:pt idx="10">
                  <c:v>5983</c:v>
                </c:pt>
                <c:pt idx="11">
                  <c:v>6335</c:v>
                </c:pt>
                <c:pt idx="12">
                  <c:v>6569</c:v>
                </c:pt>
                <c:pt idx="13">
                  <c:v>6651</c:v>
                </c:pt>
                <c:pt idx="14">
                  <c:v>6738</c:v>
                </c:pt>
                <c:pt idx="15">
                  <c:v>6625</c:v>
                </c:pt>
                <c:pt idx="16">
                  <c:v>6398</c:v>
                </c:pt>
                <c:pt idx="17">
                  <c:v>6095</c:v>
                </c:pt>
                <c:pt idx="18">
                  <c:v>5649</c:v>
                </c:pt>
                <c:pt idx="19">
                  <c:v>5107</c:v>
                </c:pt>
                <c:pt idx="20">
                  <c:v>4454</c:v>
                </c:pt>
                <c:pt idx="21">
                  <c:v>3786</c:v>
                </c:pt>
                <c:pt idx="22">
                  <c:v>3114</c:v>
                </c:pt>
                <c:pt idx="23">
                  <c:v>2405</c:v>
                </c:pt>
                <c:pt idx="24">
                  <c:v>1723</c:v>
                </c:pt>
                <c:pt idx="25">
                  <c:v>1129</c:v>
                </c:pt>
                <c:pt idx="26">
                  <c:v>627</c:v>
                </c:pt>
                <c:pt idx="27">
                  <c:v>227</c:v>
                </c:pt>
                <c:pt idx="28">
                  <c:v>19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39-4327-B0F1-F9629C79EED5}"/>
            </c:ext>
          </c:extLst>
        </c:ser>
        <c:ser>
          <c:idx val="4"/>
          <c:order val="4"/>
          <c:tx>
            <c:strRef>
              <c:f>'Figure 4'!$Z$2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'Figure 4'!$U$3:$U$50</c:f>
              <c:numCache>
                <c:formatCode>h:mm</c:formatCode>
                <c:ptCount val="48"/>
                <c:pt idx="0">
                  <c:v>0.20833333333575865</c:v>
                </c:pt>
                <c:pt idx="1">
                  <c:v>0.22916666666424135</c:v>
                </c:pt>
                <c:pt idx="2">
                  <c:v>0.25</c:v>
                </c:pt>
                <c:pt idx="3">
                  <c:v>0.27083333333575865</c:v>
                </c:pt>
                <c:pt idx="4">
                  <c:v>0.29166666666424135</c:v>
                </c:pt>
                <c:pt idx="5">
                  <c:v>0.3125</c:v>
                </c:pt>
                <c:pt idx="6">
                  <c:v>0.33333333333575865</c:v>
                </c:pt>
                <c:pt idx="7">
                  <c:v>0.35416666666424135</c:v>
                </c:pt>
                <c:pt idx="8">
                  <c:v>0.375</c:v>
                </c:pt>
                <c:pt idx="9">
                  <c:v>0.39583333333575865</c:v>
                </c:pt>
                <c:pt idx="10">
                  <c:v>0.41666666666424135</c:v>
                </c:pt>
                <c:pt idx="11">
                  <c:v>0.4375</c:v>
                </c:pt>
                <c:pt idx="12">
                  <c:v>0.45833333333575865</c:v>
                </c:pt>
                <c:pt idx="13">
                  <c:v>0.47916666666424135</c:v>
                </c:pt>
                <c:pt idx="14">
                  <c:v>0.5</c:v>
                </c:pt>
                <c:pt idx="15">
                  <c:v>0.52083333333575865</c:v>
                </c:pt>
                <c:pt idx="16">
                  <c:v>0.54166666666424135</c:v>
                </c:pt>
                <c:pt idx="17">
                  <c:v>0.5625</c:v>
                </c:pt>
                <c:pt idx="18">
                  <c:v>0.58333333333575865</c:v>
                </c:pt>
                <c:pt idx="19">
                  <c:v>0.60416666666424135</c:v>
                </c:pt>
                <c:pt idx="20">
                  <c:v>0.625</c:v>
                </c:pt>
                <c:pt idx="21">
                  <c:v>0.64583333333575865</c:v>
                </c:pt>
                <c:pt idx="22">
                  <c:v>0.66666666666424135</c:v>
                </c:pt>
                <c:pt idx="23">
                  <c:v>0.6875</c:v>
                </c:pt>
                <c:pt idx="24">
                  <c:v>0.70833333333575865</c:v>
                </c:pt>
                <c:pt idx="25">
                  <c:v>0.72916666666424135</c:v>
                </c:pt>
                <c:pt idx="26">
                  <c:v>0.75</c:v>
                </c:pt>
                <c:pt idx="27">
                  <c:v>0.77083333333575865</c:v>
                </c:pt>
                <c:pt idx="28">
                  <c:v>0.79166666666424135</c:v>
                </c:pt>
                <c:pt idx="29">
                  <c:v>0.8125</c:v>
                </c:pt>
                <c:pt idx="30">
                  <c:v>0.83333333333575865</c:v>
                </c:pt>
                <c:pt idx="31">
                  <c:v>0.85416666666424135</c:v>
                </c:pt>
                <c:pt idx="32">
                  <c:v>0.875</c:v>
                </c:pt>
                <c:pt idx="33">
                  <c:v>0.89583333333575865</c:v>
                </c:pt>
                <c:pt idx="34">
                  <c:v>0.91666666666424135</c:v>
                </c:pt>
                <c:pt idx="35">
                  <c:v>0.9375</c:v>
                </c:pt>
                <c:pt idx="36">
                  <c:v>0.95833333333575865</c:v>
                </c:pt>
                <c:pt idx="37">
                  <c:v>0.97916666666424135</c:v>
                </c:pt>
                <c:pt idx="38">
                  <c:v>0</c:v>
                </c:pt>
                <c:pt idx="39">
                  <c:v>2.0833333335758653E-2</c:v>
                </c:pt>
                <c:pt idx="40">
                  <c:v>4.1666666664241347E-2</c:v>
                </c:pt>
                <c:pt idx="41">
                  <c:v>6.25E-2</c:v>
                </c:pt>
                <c:pt idx="42">
                  <c:v>8.3333333335758653E-2</c:v>
                </c:pt>
                <c:pt idx="43">
                  <c:v>0.10416666666424135</c:v>
                </c:pt>
                <c:pt idx="44">
                  <c:v>0.125</c:v>
                </c:pt>
                <c:pt idx="45">
                  <c:v>0.14583333333575865</c:v>
                </c:pt>
                <c:pt idx="46">
                  <c:v>0.16666666666424135</c:v>
                </c:pt>
                <c:pt idx="47">
                  <c:v>0.1875</c:v>
                </c:pt>
              </c:numCache>
            </c:numRef>
          </c:cat>
          <c:val>
            <c:numRef>
              <c:f>'Figure 4'!$Z$3:$Z$50</c:f>
              <c:numCache>
                <c:formatCode>General</c:formatCode>
                <c:ptCount val="48"/>
                <c:pt idx="0">
                  <c:v>2223</c:v>
                </c:pt>
                <c:pt idx="1">
                  <c:v>2260</c:v>
                </c:pt>
                <c:pt idx="2">
                  <c:v>3324</c:v>
                </c:pt>
                <c:pt idx="3">
                  <c:v>3458</c:v>
                </c:pt>
                <c:pt idx="4">
                  <c:v>3459</c:v>
                </c:pt>
                <c:pt idx="5">
                  <c:v>3453</c:v>
                </c:pt>
                <c:pt idx="6">
                  <c:v>3231</c:v>
                </c:pt>
                <c:pt idx="7">
                  <c:v>3219</c:v>
                </c:pt>
                <c:pt idx="8">
                  <c:v>3219</c:v>
                </c:pt>
                <c:pt idx="9">
                  <c:v>3220</c:v>
                </c:pt>
                <c:pt idx="10">
                  <c:v>3219</c:v>
                </c:pt>
                <c:pt idx="11">
                  <c:v>3219</c:v>
                </c:pt>
                <c:pt idx="12">
                  <c:v>3219</c:v>
                </c:pt>
                <c:pt idx="13">
                  <c:v>3218</c:v>
                </c:pt>
                <c:pt idx="14">
                  <c:v>3220</c:v>
                </c:pt>
                <c:pt idx="15">
                  <c:v>3219</c:v>
                </c:pt>
                <c:pt idx="16">
                  <c:v>3305</c:v>
                </c:pt>
                <c:pt idx="17">
                  <c:v>3318</c:v>
                </c:pt>
                <c:pt idx="18">
                  <c:v>3317</c:v>
                </c:pt>
                <c:pt idx="19">
                  <c:v>3317</c:v>
                </c:pt>
                <c:pt idx="20">
                  <c:v>3234</c:v>
                </c:pt>
                <c:pt idx="21">
                  <c:v>2778</c:v>
                </c:pt>
                <c:pt idx="22">
                  <c:v>1907</c:v>
                </c:pt>
                <c:pt idx="23">
                  <c:v>1902</c:v>
                </c:pt>
                <c:pt idx="24">
                  <c:v>1953</c:v>
                </c:pt>
                <c:pt idx="25">
                  <c:v>1953</c:v>
                </c:pt>
                <c:pt idx="26">
                  <c:v>1953</c:v>
                </c:pt>
                <c:pt idx="27">
                  <c:v>1954</c:v>
                </c:pt>
                <c:pt idx="28">
                  <c:v>1954</c:v>
                </c:pt>
                <c:pt idx="29">
                  <c:v>1954</c:v>
                </c:pt>
                <c:pt idx="30">
                  <c:v>1954</c:v>
                </c:pt>
                <c:pt idx="31">
                  <c:v>1953</c:v>
                </c:pt>
                <c:pt idx="32">
                  <c:v>1954</c:v>
                </c:pt>
                <c:pt idx="33">
                  <c:v>1952</c:v>
                </c:pt>
                <c:pt idx="34">
                  <c:v>2046</c:v>
                </c:pt>
                <c:pt idx="35">
                  <c:v>2049</c:v>
                </c:pt>
                <c:pt idx="36">
                  <c:v>1958</c:v>
                </c:pt>
                <c:pt idx="37">
                  <c:v>1961</c:v>
                </c:pt>
                <c:pt idx="38">
                  <c:v>2212</c:v>
                </c:pt>
                <c:pt idx="39">
                  <c:v>2216</c:v>
                </c:pt>
                <c:pt idx="40">
                  <c:v>2093</c:v>
                </c:pt>
                <c:pt idx="41">
                  <c:v>2091</c:v>
                </c:pt>
                <c:pt idx="42">
                  <c:v>1956</c:v>
                </c:pt>
                <c:pt idx="43">
                  <c:v>1954</c:v>
                </c:pt>
                <c:pt idx="44">
                  <c:v>1953</c:v>
                </c:pt>
                <c:pt idx="45">
                  <c:v>1953</c:v>
                </c:pt>
                <c:pt idx="46">
                  <c:v>1954</c:v>
                </c:pt>
                <c:pt idx="47">
                  <c:v>1954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39-4327-B0F1-F9629C79EED5}"/>
            </c:ext>
          </c:extLst>
        </c:ser>
        <c:ser>
          <c:idx val="0"/>
          <c:order val="5"/>
          <c:tx>
            <c:strRef>
              <c:f>'Figure 4'!$V$2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'Figure 4'!$U$3:$U$50</c:f>
              <c:numCache>
                <c:formatCode>h:mm</c:formatCode>
                <c:ptCount val="48"/>
                <c:pt idx="0">
                  <c:v>0.20833333333575865</c:v>
                </c:pt>
                <c:pt idx="1">
                  <c:v>0.22916666666424135</c:v>
                </c:pt>
                <c:pt idx="2">
                  <c:v>0.25</c:v>
                </c:pt>
                <c:pt idx="3">
                  <c:v>0.27083333333575865</c:v>
                </c:pt>
                <c:pt idx="4">
                  <c:v>0.29166666666424135</c:v>
                </c:pt>
                <c:pt idx="5">
                  <c:v>0.3125</c:v>
                </c:pt>
                <c:pt idx="6">
                  <c:v>0.33333333333575865</c:v>
                </c:pt>
                <c:pt idx="7">
                  <c:v>0.35416666666424135</c:v>
                </c:pt>
                <c:pt idx="8">
                  <c:v>0.375</c:v>
                </c:pt>
                <c:pt idx="9">
                  <c:v>0.39583333333575865</c:v>
                </c:pt>
                <c:pt idx="10">
                  <c:v>0.41666666666424135</c:v>
                </c:pt>
                <c:pt idx="11">
                  <c:v>0.4375</c:v>
                </c:pt>
                <c:pt idx="12">
                  <c:v>0.45833333333575865</c:v>
                </c:pt>
                <c:pt idx="13">
                  <c:v>0.47916666666424135</c:v>
                </c:pt>
                <c:pt idx="14">
                  <c:v>0.5</c:v>
                </c:pt>
                <c:pt idx="15">
                  <c:v>0.52083333333575865</c:v>
                </c:pt>
                <c:pt idx="16">
                  <c:v>0.54166666666424135</c:v>
                </c:pt>
                <c:pt idx="17">
                  <c:v>0.5625</c:v>
                </c:pt>
                <c:pt idx="18">
                  <c:v>0.58333333333575865</c:v>
                </c:pt>
                <c:pt idx="19">
                  <c:v>0.60416666666424135</c:v>
                </c:pt>
                <c:pt idx="20">
                  <c:v>0.625</c:v>
                </c:pt>
                <c:pt idx="21">
                  <c:v>0.64583333333575865</c:v>
                </c:pt>
                <c:pt idx="22">
                  <c:v>0.66666666666424135</c:v>
                </c:pt>
                <c:pt idx="23">
                  <c:v>0.6875</c:v>
                </c:pt>
                <c:pt idx="24">
                  <c:v>0.70833333333575865</c:v>
                </c:pt>
                <c:pt idx="25">
                  <c:v>0.72916666666424135</c:v>
                </c:pt>
                <c:pt idx="26">
                  <c:v>0.75</c:v>
                </c:pt>
                <c:pt idx="27">
                  <c:v>0.77083333333575865</c:v>
                </c:pt>
                <c:pt idx="28">
                  <c:v>0.79166666666424135</c:v>
                </c:pt>
                <c:pt idx="29">
                  <c:v>0.8125</c:v>
                </c:pt>
                <c:pt idx="30">
                  <c:v>0.83333333333575865</c:v>
                </c:pt>
                <c:pt idx="31">
                  <c:v>0.85416666666424135</c:v>
                </c:pt>
                <c:pt idx="32">
                  <c:v>0.875</c:v>
                </c:pt>
                <c:pt idx="33">
                  <c:v>0.89583333333575865</c:v>
                </c:pt>
                <c:pt idx="34">
                  <c:v>0.91666666666424135</c:v>
                </c:pt>
                <c:pt idx="35">
                  <c:v>0.9375</c:v>
                </c:pt>
                <c:pt idx="36">
                  <c:v>0.95833333333575865</c:v>
                </c:pt>
                <c:pt idx="37">
                  <c:v>0.97916666666424135</c:v>
                </c:pt>
                <c:pt idx="38">
                  <c:v>0</c:v>
                </c:pt>
                <c:pt idx="39">
                  <c:v>2.0833333335758653E-2</c:v>
                </c:pt>
                <c:pt idx="40">
                  <c:v>4.1666666664241347E-2</c:v>
                </c:pt>
                <c:pt idx="41">
                  <c:v>6.25E-2</c:v>
                </c:pt>
                <c:pt idx="42">
                  <c:v>8.3333333335758653E-2</c:v>
                </c:pt>
                <c:pt idx="43">
                  <c:v>0.10416666666424135</c:v>
                </c:pt>
                <c:pt idx="44">
                  <c:v>0.125</c:v>
                </c:pt>
                <c:pt idx="45">
                  <c:v>0.14583333333575865</c:v>
                </c:pt>
                <c:pt idx="46">
                  <c:v>0.16666666666424135</c:v>
                </c:pt>
                <c:pt idx="47">
                  <c:v>0.1875</c:v>
                </c:pt>
              </c:numCache>
            </c:numRef>
          </c:cat>
          <c:val>
            <c:numRef>
              <c:f>'Figure 4'!$V$3:$V$50</c:f>
              <c:numCache>
                <c:formatCode>General</c:formatCode>
                <c:ptCount val="48"/>
                <c:pt idx="0">
                  <c:v>5971</c:v>
                </c:pt>
                <c:pt idx="1">
                  <c:v>6293</c:v>
                </c:pt>
                <c:pt idx="2">
                  <c:v>6244</c:v>
                </c:pt>
                <c:pt idx="3">
                  <c:v>6142</c:v>
                </c:pt>
                <c:pt idx="4">
                  <c:v>6192</c:v>
                </c:pt>
                <c:pt idx="5">
                  <c:v>5907</c:v>
                </c:pt>
                <c:pt idx="6">
                  <c:v>5658</c:v>
                </c:pt>
                <c:pt idx="7">
                  <c:v>5230</c:v>
                </c:pt>
                <c:pt idx="8">
                  <c:v>4464</c:v>
                </c:pt>
                <c:pt idx="9">
                  <c:v>3949</c:v>
                </c:pt>
                <c:pt idx="10">
                  <c:v>3678</c:v>
                </c:pt>
                <c:pt idx="11">
                  <c:v>3452</c:v>
                </c:pt>
                <c:pt idx="12">
                  <c:v>3330</c:v>
                </c:pt>
                <c:pt idx="13">
                  <c:v>3161</c:v>
                </c:pt>
                <c:pt idx="14">
                  <c:v>3252</c:v>
                </c:pt>
                <c:pt idx="15">
                  <c:v>3215</c:v>
                </c:pt>
                <c:pt idx="16">
                  <c:v>2867</c:v>
                </c:pt>
                <c:pt idx="17">
                  <c:v>3066</c:v>
                </c:pt>
                <c:pt idx="18">
                  <c:v>3377</c:v>
                </c:pt>
                <c:pt idx="19">
                  <c:v>3738</c:v>
                </c:pt>
                <c:pt idx="20">
                  <c:v>4151</c:v>
                </c:pt>
                <c:pt idx="21">
                  <c:v>5101</c:v>
                </c:pt>
                <c:pt idx="22">
                  <c:v>6382</c:v>
                </c:pt>
                <c:pt idx="23">
                  <c:v>7533</c:v>
                </c:pt>
                <c:pt idx="24">
                  <c:v>8300</c:v>
                </c:pt>
                <c:pt idx="25">
                  <c:v>8718</c:v>
                </c:pt>
                <c:pt idx="26">
                  <c:v>9083</c:v>
                </c:pt>
                <c:pt idx="27">
                  <c:v>9337</c:v>
                </c:pt>
                <c:pt idx="28">
                  <c:v>9280</c:v>
                </c:pt>
                <c:pt idx="29">
                  <c:v>9121</c:v>
                </c:pt>
                <c:pt idx="30">
                  <c:v>9091</c:v>
                </c:pt>
                <c:pt idx="31">
                  <c:v>8843</c:v>
                </c:pt>
                <c:pt idx="32">
                  <c:v>8499</c:v>
                </c:pt>
                <c:pt idx="33">
                  <c:v>7791</c:v>
                </c:pt>
                <c:pt idx="34">
                  <c:v>6371</c:v>
                </c:pt>
                <c:pt idx="35">
                  <c:v>5565</c:v>
                </c:pt>
                <c:pt idx="36">
                  <c:v>5448</c:v>
                </c:pt>
                <c:pt idx="37">
                  <c:v>5248</c:v>
                </c:pt>
                <c:pt idx="38">
                  <c:v>5090</c:v>
                </c:pt>
                <c:pt idx="39">
                  <c:v>4974</c:v>
                </c:pt>
                <c:pt idx="40">
                  <c:v>5054</c:v>
                </c:pt>
                <c:pt idx="41">
                  <c:v>4968</c:v>
                </c:pt>
                <c:pt idx="42">
                  <c:v>4963</c:v>
                </c:pt>
                <c:pt idx="43">
                  <c:v>4922</c:v>
                </c:pt>
                <c:pt idx="44">
                  <c:v>5295</c:v>
                </c:pt>
                <c:pt idx="45">
                  <c:v>5546</c:v>
                </c:pt>
                <c:pt idx="46">
                  <c:v>5903</c:v>
                </c:pt>
                <c:pt idx="47">
                  <c:v>6011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39-4327-B0F1-F9629C79E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5083488"/>
        <c:axId val="555079168"/>
      </c:areaChart>
      <c:catAx>
        <c:axId val="555083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>
                    <a:latin typeface="Tenorite" panose="00000500000000000000" pitchFamily="2" charset="0"/>
                  </a:rPr>
                  <a:t>Time</a:t>
                </a:r>
                <a:endParaRPr lang="en-GB" sz="1000">
                  <a:latin typeface="Tenorite" panose="00000500000000000000" pitchFamily="2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h: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5550791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5507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555083488"/>
        <c:crosses val="autoZero"/>
        <c:crossBetween val="midCat"/>
        <c:dispUnits>
          <c:builtInUnit val="thousands"/>
          <c:dispUnitsLbl>
            <c:layout>
              <c:manualLayout>
                <c:xMode val="edge"/>
                <c:yMode val="edge"/>
                <c:x val="1.6538037486218304E-2"/>
                <c:y val="0.4136574074074074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Tenorite" panose="00000500000000000000" pitchFamily="2" charset="0"/>
                      <a:ea typeface="+mn-ea"/>
                      <a:cs typeface="+mn-cs"/>
                    </a:defRPr>
                  </a:pPr>
                  <a:r>
                    <a:rPr lang="en-GB" sz="1200">
                      <a:latin typeface="Tenorite" panose="00000500000000000000" pitchFamily="2" charset="0"/>
                    </a:rPr>
                    <a:t>GW</a:t>
                  </a:r>
                  <a:endParaRPr lang="en-GB" sz="1000">
                    <a:latin typeface="Tenorite" panose="00000500000000000000" pitchFamily="2" charset="0"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enorite" panose="00000500000000000000" pitchFamily="2" charset="0"/>
                    <a:ea typeface="+mn-ea"/>
                    <a:cs typeface="+mn-cs"/>
                  </a:defRPr>
                </a:pPr>
                <a:endParaRPr lang="en-GB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enorite" panose="00000500000000000000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+mn-cs"/>
              </a:defRPr>
            </a:pPr>
            <a:r>
              <a:rPr lang="en-GB" sz="1400">
                <a:latin typeface="Tenorite" panose="00000500000000000000" pitchFamily="2" charset="0"/>
              </a:rPr>
              <a:t>EU</a:t>
            </a:r>
            <a:r>
              <a:rPr lang="en-GB" sz="1400" baseline="0">
                <a:latin typeface="Tenorite" panose="00000500000000000000" pitchFamily="2" charset="0"/>
              </a:rPr>
              <a:t> storage levels</a:t>
            </a:r>
            <a:endParaRPr lang="en-GB" sz="1400">
              <a:latin typeface="Tenorite" panose="00000500000000000000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enorite" panose="00000500000000000000" pitchFamily="2" charset="0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areaChart>
        <c:grouping val="stacked"/>
        <c:varyColors val="0"/>
        <c:ser>
          <c:idx val="8"/>
          <c:order val="3"/>
          <c:tx>
            <c:strRef>
              <c:f>'Figure 5'!$J$2</c:f>
              <c:strCache>
                <c:ptCount val="1"/>
                <c:pt idx="0">
                  <c:v>Min (bcm)</c:v>
                </c:pt>
              </c:strCache>
            </c:strRef>
          </c:tx>
          <c:spPr>
            <a:noFill/>
            <a:ln>
              <a:solidFill>
                <a:schemeClr val="bg1"/>
              </a:solidFill>
            </a:ln>
            <a:effectLst/>
          </c:spPr>
          <c:val>
            <c:numRef>
              <c:f>'Figure 5'!$J$3:$J$368</c:f>
              <c:numCache>
                <c:formatCode>0.00</c:formatCode>
                <c:ptCount val="366"/>
                <c:pt idx="0">
                  <c:v>54.515154545454543</c:v>
                </c:pt>
                <c:pt idx="1">
                  <c:v>54.511463636363629</c:v>
                </c:pt>
                <c:pt idx="2">
                  <c:v>54.371554545454543</c:v>
                </c:pt>
                <c:pt idx="3">
                  <c:v>54.120463636363638</c:v>
                </c:pt>
                <c:pt idx="4">
                  <c:v>53.731509090909093</c:v>
                </c:pt>
                <c:pt idx="5">
                  <c:v>53.336836363636365</c:v>
                </c:pt>
                <c:pt idx="6">
                  <c:v>52.813699999999997</c:v>
                </c:pt>
                <c:pt idx="7">
                  <c:v>52.380490909090902</c:v>
                </c:pt>
                <c:pt idx="8">
                  <c:v>51.946863636363631</c:v>
                </c:pt>
                <c:pt idx="9">
                  <c:v>51.207509090909092</c:v>
                </c:pt>
                <c:pt idx="10">
                  <c:v>50.471236363636358</c:v>
                </c:pt>
                <c:pt idx="11">
                  <c:v>49.725318181818189</c:v>
                </c:pt>
                <c:pt idx="12">
                  <c:v>49.007445454545497</c:v>
                </c:pt>
                <c:pt idx="13">
                  <c:v>48.286736363636358</c:v>
                </c:pt>
                <c:pt idx="14">
                  <c:v>47.721963636363633</c:v>
                </c:pt>
                <c:pt idx="15">
                  <c:v>47.223063636363641</c:v>
                </c:pt>
                <c:pt idx="16">
                  <c:v>46.571618181818174</c:v>
                </c:pt>
                <c:pt idx="17">
                  <c:v>45.868481818181813</c:v>
                </c:pt>
                <c:pt idx="18">
                  <c:v>45.235854545454544</c:v>
                </c:pt>
                <c:pt idx="19">
                  <c:v>44.576663636363634</c:v>
                </c:pt>
                <c:pt idx="20">
                  <c:v>43.877936363636366</c:v>
                </c:pt>
                <c:pt idx="21">
                  <c:v>43.290863636363639</c:v>
                </c:pt>
                <c:pt idx="22">
                  <c:v>42.732327272727275</c:v>
                </c:pt>
                <c:pt idx="23">
                  <c:v>42.025981818181819</c:v>
                </c:pt>
                <c:pt idx="24">
                  <c:v>41.291727272727272</c:v>
                </c:pt>
                <c:pt idx="25">
                  <c:v>40.602181818181819</c:v>
                </c:pt>
                <c:pt idx="26">
                  <c:v>40.005509090909094</c:v>
                </c:pt>
                <c:pt idx="27">
                  <c:v>39.437045454545455</c:v>
                </c:pt>
                <c:pt idx="28">
                  <c:v>39.074472727272727</c:v>
                </c:pt>
                <c:pt idx="29">
                  <c:v>38.720718181818185</c:v>
                </c:pt>
                <c:pt idx="30">
                  <c:v>38.162790909090909</c:v>
                </c:pt>
                <c:pt idx="31">
                  <c:v>37.712618181818179</c:v>
                </c:pt>
                <c:pt idx="32">
                  <c:v>37.269872727272727</c:v>
                </c:pt>
                <c:pt idx="33">
                  <c:v>36.851900000000001</c:v>
                </c:pt>
                <c:pt idx="34">
                  <c:v>36.508600000000001</c:v>
                </c:pt>
                <c:pt idx="35">
                  <c:v>36.262481818181818</c:v>
                </c:pt>
                <c:pt idx="36">
                  <c:v>36.035018181818181</c:v>
                </c:pt>
                <c:pt idx="37">
                  <c:v>35.635390909090908</c:v>
                </c:pt>
                <c:pt idx="38">
                  <c:v>35.263572727272724</c:v>
                </c:pt>
                <c:pt idx="39">
                  <c:v>34.909445454545455</c:v>
                </c:pt>
                <c:pt idx="40">
                  <c:v>34.49009090909091</c:v>
                </c:pt>
                <c:pt idx="41">
                  <c:v>34.062809090909091</c:v>
                </c:pt>
                <c:pt idx="42">
                  <c:v>33.714463636363639</c:v>
                </c:pt>
                <c:pt idx="43">
                  <c:v>33.447254545454548</c:v>
                </c:pt>
                <c:pt idx="44">
                  <c:v>33.087527272727272</c:v>
                </c:pt>
                <c:pt idx="45">
                  <c:v>32.713718181818187</c:v>
                </c:pt>
                <c:pt idx="46">
                  <c:v>32.410109090909089</c:v>
                </c:pt>
                <c:pt idx="47">
                  <c:v>32.175445454545454</c:v>
                </c:pt>
                <c:pt idx="48">
                  <c:v>31.930818181818179</c:v>
                </c:pt>
                <c:pt idx="49">
                  <c:v>31.705554545454547</c:v>
                </c:pt>
                <c:pt idx="50">
                  <c:v>31.532181818181815</c:v>
                </c:pt>
                <c:pt idx="51">
                  <c:v>31.201636363636364</c:v>
                </c:pt>
                <c:pt idx="52">
                  <c:v>30.865990909090907</c:v>
                </c:pt>
                <c:pt idx="53">
                  <c:v>30.585009090909089</c:v>
                </c:pt>
                <c:pt idx="54">
                  <c:v>30.330445454545455</c:v>
                </c:pt>
                <c:pt idx="55">
                  <c:v>30.079572727272726</c:v>
                </c:pt>
                <c:pt idx="56">
                  <c:v>29.905727272727276</c:v>
                </c:pt>
                <c:pt idx="57">
                  <c:v>29.747036363636365</c:v>
                </c:pt>
                <c:pt idx="58">
                  <c:v>29.396881818181818</c:v>
                </c:pt>
                <c:pt idx="59">
                  <c:v>29</c:v>
                </c:pt>
                <c:pt idx="60">
                  <c:v>29.042727272727276</c:v>
                </c:pt>
                <c:pt idx="61">
                  <c:v>28.71057272727273</c:v>
                </c:pt>
                <c:pt idx="62">
                  <c:v>28.403590909090909</c:v>
                </c:pt>
                <c:pt idx="63">
                  <c:v>28.132554545454546</c:v>
                </c:pt>
                <c:pt idx="64">
                  <c:v>27.945118181818181</c:v>
                </c:pt>
                <c:pt idx="65">
                  <c:v>27.735363636363637</c:v>
                </c:pt>
                <c:pt idx="66">
                  <c:v>27.352509090909088</c:v>
                </c:pt>
                <c:pt idx="67">
                  <c:v>27.031999999999996</c:v>
                </c:pt>
                <c:pt idx="68">
                  <c:v>26.783545454545457</c:v>
                </c:pt>
                <c:pt idx="69">
                  <c:v>26.693427272727273</c:v>
                </c:pt>
                <c:pt idx="70">
                  <c:v>26.586118181818179</c:v>
                </c:pt>
                <c:pt idx="71">
                  <c:v>26.584227272727272</c:v>
                </c:pt>
                <c:pt idx="72">
                  <c:v>26.577990909090907</c:v>
                </c:pt>
                <c:pt idx="73">
                  <c:v>26.396663636363634</c:v>
                </c:pt>
                <c:pt idx="74">
                  <c:v>26.234490909090912</c:v>
                </c:pt>
                <c:pt idx="75">
                  <c:v>26.127845454545454</c:v>
                </c:pt>
                <c:pt idx="76">
                  <c:v>26.038018181818185</c:v>
                </c:pt>
                <c:pt idx="77">
                  <c:v>25.979190909090907</c:v>
                </c:pt>
                <c:pt idx="78">
                  <c:v>25.882427272727274</c:v>
                </c:pt>
                <c:pt idx="79">
                  <c:v>26.083836363636362</c:v>
                </c:pt>
                <c:pt idx="80">
                  <c:v>26.02489090909091</c:v>
                </c:pt>
                <c:pt idx="81">
                  <c:v>26.02493636363636</c:v>
                </c:pt>
                <c:pt idx="82">
                  <c:v>26.063445454545455</c:v>
                </c:pt>
                <c:pt idx="83">
                  <c:v>26.185954545454546</c:v>
                </c:pt>
                <c:pt idx="84">
                  <c:v>26.309863636363637</c:v>
                </c:pt>
                <c:pt idx="85">
                  <c:v>26.528936363636365</c:v>
                </c:pt>
                <c:pt idx="86">
                  <c:v>26.764281818181818</c:v>
                </c:pt>
                <c:pt idx="87">
                  <c:v>26.870736363636365</c:v>
                </c:pt>
                <c:pt idx="88">
                  <c:v>26.969427272727273</c:v>
                </c:pt>
                <c:pt idx="89">
                  <c:v>26.99668181818182</c:v>
                </c:pt>
                <c:pt idx="90">
                  <c:v>26.623872727272726</c:v>
                </c:pt>
                <c:pt idx="91">
                  <c:v>26.654236363636361</c:v>
                </c:pt>
                <c:pt idx="92">
                  <c:v>26.608436363636361</c:v>
                </c:pt>
                <c:pt idx="93">
                  <c:v>26.549627272727275</c:v>
                </c:pt>
                <c:pt idx="94">
                  <c:v>26.459427272727272</c:v>
                </c:pt>
                <c:pt idx="95">
                  <c:v>26.389990909090908</c:v>
                </c:pt>
                <c:pt idx="96">
                  <c:v>26.513699999999996</c:v>
                </c:pt>
                <c:pt idx="97">
                  <c:v>26.662472727272725</c:v>
                </c:pt>
                <c:pt idx="98">
                  <c:v>26.814763636363637</c:v>
                </c:pt>
                <c:pt idx="99">
                  <c:v>27.002345454545456</c:v>
                </c:pt>
                <c:pt idx="100">
                  <c:v>27.217845454545454</c:v>
                </c:pt>
                <c:pt idx="101">
                  <c:v>27.331209090909091</c:v>
                </c:pt>
                <c:pt idx="102">
                  <c:v>27.558518181818183</c:v>
                </c:pt>
                <c:pt idx="103">
                  <c:v>27.823254545454542</c:v>
                </c:pt>
                <c:pt idx="104">
                  <c:v>28.132163636363636</c:v>
                </c:pt>
                <c:pt idx="105">
                  <c:v>28.563218181818183</c:v>
                </c:pt>
                <c:pt idx="106">
                  <c:v>28.989527272727273</c:v>
                </c:pt>
                <c:pt idx="107">
                  <c:v>29.42630909090909</c:v>
                </c:pt>
                <c:pt idx="108">
                  <c:v>29.714063636363633</c:v>
                </c:pt>
                <c:pt idx="109">
                  <c:v>29.663836363636367</c:v>
                </c:pt>
                <c:pt idx="110">
                  <c:v>29.660018181818181</c:v>
                </c:pt>
                <c:pt idx="111">
                  <c:v>29.722954545454545</c:v>
                </c:pt>
                <c:pt idx="112">
                  <c:v>29.789654545454543</c:v>
                </c:pt>
                <c:pt idx="113">
                  <c:v>29.874699999999997</c:v>
                </c:pt>
                <c:pt idx="114">
                  <c:v>30.117236363636366</c:v>
                </c:pt>
                <c:pt idx="115">
                  <c:v>30.356245454545455</c:v>
                </c:pt>
                <c:pt idx="116">
                  <c:v>30.44869090909091</c:v>
                </c:pt>
                <c:pt idx="117">
                  <c:v>30.523845454545452</c:v>
                </c:pt>
                <c:pt idx="118">
                  <c:v>30.622318181818184</c:v>
                </c:pt>
                <c:pt idx="119">
                  <c:v>30.715636363636364</c:v>
                </c:pt>
                <c:pt idx="120">
                  <c:v>30.526963636363636</c:v>
                </c:pt>
                <c:pt idx="121">
                  <c:v>30.739427272727269</c:v>
                </c:pt>
                <c:pt idx="122">
                  <c:v>30.958781818181819</c:v>
                </c:pt>
                <c:pt idx="123">
                  <c:v>31.058327272727272</c:v>
                </c:pt>
                <c:pt idx="124">
                  <c:v>31.180045454545454</c:v>
                </c:pt>
                <c:pt idx="125">
                  <c:v>31.209563636363637</c:v>
                </c:pt>
                <c:pt idx="126">
                  <c:v>31.207581818181815</c:v>
                </c:pt>
                <c:pt idx="127">
                  <c:v>31.256045454545458</c:v>
                </c:pt>
                <c:pt idx="128">
                  <c:v>31.540163636363637</c:v>
                </c:pt>
                <c:pt idx="129">
                  <c:v>31.95092727272727</c:v>
                </c:pt>
                <c:pt idx="130">
                  <c:v>32.324954545454545</c:v>
                </c:pt>
                <c:pt idx="131">
                  <c:v>32.641372727272724</c:v>
                </c:pt>
                <c:pt idx="132">
                  <c:v>32.93118181818182</c:v>
                </c:pt>
                <c:pt idx="133">
                  <c:v>33.269390909090909</c:v>
                </c:pt>
                <c:pt idx="134">
                  <c:v>33.581818181818178</c:v>
                </c:pt>
                <c:pt idx="135">
                  <c:v>33.918154545454541</c:v>
                </c:pt>
                <c:pt idx="136">
                  <c:v>34.264109090909088</c:v>
                </c:pt>
                <c:pt idx="137">
                  <c:v>34.476909090909089</c:v>
                </c:pt>
                <c:pt idx="138">
                  <c:v>34.620781818181818</c:v>
                </c:pt>
                <c:pt idx="139">
                  <c:v>34.7851</c:v>
                </c:pt>
                <c:pt idx="140">
                  <c:v>35.045536363636366</c:v>
                </c:pt>
                <c:pt idx="141">
                  <c:v>35.362018181818179</c:v>
                </c:pt>
                <c:pt idx="142">
                  <c:v>35.72264545454545</c:v>
                </c:pt>
                <c:pt idx="143">
                  <c:v>36.10099090909091</c:v>
                </c:pt>
                <c:pt idx="144">
                  <c:v>36.425309090909089</c:v>
                </c:pt>
                <c:pt idx="145">
                  <c:v>36.663345454545457</c:v>
                </c:pt>
                <c:pt idx="146">
                  <c:v>36.857409090909094</c:v>
                </c:pt>
                <c:pt idx="147">
                  <c:v>37.020981818181816</c:v>
                </c:pt>
                <c:pt idx="148">
                  <c:v>37.274836363636361</c:v>
                </c:pt>
                <c:pt idx="149">
                  <c:v>37.689709090909091</c:v>
                </c:pt>
                <c:pt idx="150">
                  <c:v>38.125209090909088</c:v>
                </c:pt>
                <c:pt idx="151">
                  <c:v>38.361699999999999</c:v>
                </c:pt>
                <c:pt idx="152">
                  <c:v>38.73550909090909</c:v>
                </c:pt>
                <c:pt idx="153">
                  <c:v>39.15867272727273</c:v>
                </c:pt>
                <c:pt idx="154">
                  <c:v>39.568263636363639</c:v>
                </c:pt>
                <c:pt idx="155">
                  <c:v>39.966072727272724</c:v>
                </c:pt>
                <c:pt idx="156">
                  <c:v>40.399345454545454</c:v>
                </c:pt>
                <c:pt idx="157">
                  <c:v>40.842872727272727</c:v>
                </c:pt>
                <c:pt idx="158">
                  <c:v>41.165581818181813</c:v>
                </c:pt>
                <c:pt idx="159">
                  <c:v>41.478981818181815</c:v>
                </c:pt>
                <c:pt idx="160">
                  <c:v>41.707072727272731</c:v>
                </c:pt>
                <c:pt idx="161">
                  <c:v>42.006181818181815</c:v>
                </c:pt>
                <c:pt idx="162">
                  <c:v>42.327881818181815</c:v>
                </c:pt>
                <c:pt idx="163">
                  <c:v>42.769490909090912</c:v>
                </c:pt>
                <c:pt idx="164">
                  <c:v>43.234609090909089</c:v>
                </c:pt>
                <c:pt idx="165">
                  <c:v>43.59523636363636</c:v>
                </c:pt>
                <c:pt idx="166">
                  <c:v>43.891663636363631</c:v>
                </c:pt>
                <c:pt idx="167">
                  <c:v>44.175427272727276</c:v>
                </c:pt>
                <c:pt idx="168">
                  <c:v>44.455754545454546</c:v>
                </c:pt>
                <c:pt idx="169">
                  <c:v>44.802672727272729</c:v>
                </c:pt>
                <c:pt idx="170">
                  <c:v>45.20360909090909</c:v>
                </c:pt>
                <c:pt idx="171">
                  <c:v>45.608518181818177</c:v>
                </c:pt>
                <c:pt idx="172">
                  <c:v>45.911854545454545</c:v>
                </c:pt>
                <c:pt idx="173">
                  <c:v>46.113172727272726</c:v>
                </c:pt>
                <c:pt idx="174">
                  <c:v>46.315927272727272</c:v>
                </c:pt>
                <c:pt idx="175">
                  <c:v>46.535881818181821</c:v>
                </c:pt>
                <c:pt idx="176">
                  <c:v>46.797318181818177</c:v>
                </c:pt>
                <c:pt idx="177">
                  <c:v>47.170590909090905</c:v>
                </c:pt>
                <c:pt idx="178">
                  <c:v>47.57322727272728</c:v>
                </c:pt>
                <c:pt idx="179">
                  <c:v>47.87586363636364</c:v>
                </c:pt>
                <c:pt idx="180">
                  <c:v>48.165327272727268</c:v>
                </c:pt>
                <c:pt idx="181">
                  <c:v>48.442900000000002</c:v>
                </c:pt>
                <c:pt idx="182">
                  <c:v>48.742590909090907</c:v>
                </c:pt>
                <c:pt idx="183">
                  <c:v>49.005854545454547</c:v>
                </c:pt>
                <c:pt idx="184">
                  <c:v>49.43240909090909</c:v>
                </c:pt>
                <c:pt idx="185">
                  <c:v>49.881436363636361</c:v>
                </c:pt>
                <c:pt idx="186">
                  <c:v>50.258818181818178</c:v>
                </c:pt>
                <c:pt idx="187">
                  <c:v>50.533009090909097</c:v>
                </c:pt>
                <c:pt idx="188">
                  <c:v>50.763536363636369</c:v>
                </c:pt>
                <c:pt idx="189">
                  <c:v>50.990981818181815</c:v>
                </c:pt>
                <c:pt idx="190">
                  <c:v>51.285972727272728</c:v>
                </c:pt>
                <c:pt idx="191">
                  <c:v>51.700054545454549</c:v>
                </c:pt>
                <c:pt idx="192">
                  <c:v>52.123336363636369</c:v>
                </c:pt>
                <c:pt idx="193">
                  <c:v>52.419772727272722</c:v>
                </c:pt>
                <c:pt idx="194">
                  <c:v>52.584963636363639</c:v>
                </c:pt>
                <c:pt idx="195">
                  <c:v>52.761045454545453</c:v>
                </c:pt>
                <c:pt idx="196">
                  <c:v>52.922036363636359</c:v>
                </c:pt>
                <c:pt idx="197">
                  <c:v>53.164699999999996</c:v>
                </c:pt>
                <c:pt idx="198">
                  <c:v>53.46628181818182</c:v>
                </c:pt>
                <c:pt idx="199">
                  <c:v>53.778400000000005</c:v>
                </c:pt>
                <c:pt idx="200">
                  <c:v>54.00209090909091</c:v>
                </c:pt>
                <c:pt idx="201">
                  <c:v>54.189345454545453</c:v>
                </c:pt>
                <c:pt idx="202">
                  <c:v>54.365590909090905</c:v>
                </c:pt>
                <c:pt idx="203">
                  <c:v>54.542590909090904</c:v>
                </c:pt>
                <c:pt idx="204">
                  <c:v>54.882627272727269</c:v>
                </c:pt>
                <c:pt idx="205">
                  <c:v>55.307872727272731</c:v>
                </c:pt>
                <c:pt idx="206">
                  <c:v>55.727654545454541</c:v>
                </c:pt>
                <c:pt idx="207">
                  <c:v>56.060090909090903</c:v>
                </c:pt>
                <c:pt idx="208">
                  <c:v>56.393536363636365</c:v>
                </c:pt>
                <c:pt idx="209">
                  <c:v>56.747054545454539</c:v>
                </c:pt>
                <c:pt idx="210">
                  <c:v>57.104036363636368</c:v>
                </c:pt>
                <c:pt idx="211">
                  <c:v>57.45392727272727</c:v>
                </c:pt>
                <c:pt idx="212">
                  <c:v>57.84882727272727</c:v>
                </c:pt>
                <c:pt idx="213">
                  <c:v>58.185872727272724</c:v>
                </c:pt>
                <c:pt idx="214">
                  <c:v>58.548590909090905</c:v>
                </c:pt>
                <c:pt idx="215">
                  <c:v>58.855636363636364</c:v>
                </c:pt>
                <c:pt idx="216">
                  <c:v>59.15185454545454</c:v>
                </c:pt>
                <c:pt idx="217">
                  <c:v>59.462118181818184</c:v>
                </c:pt>
                <c:pt idx="218">
                  <c:v>59.843309090909088</c:v>
                </c:pt>
                <c:pt idx="219">
                  <c:v>60.24111818181818</c:v>
                </c:pt>
                <c:pt idx="220">
                  <c:v>60.637063636363635</c:v>
                </c:pt>
                <c:pt idx="221">
                  <c:v>60.947536363636367</c:v>
                </c:pt>
                <c:pt idx="222">
                  <c:v>61.278700000000001</c:v>
                </c:pt>
                <c:pt idx="223">
                  <c:v>61.564609090909087</c:v>
                </c:pt>
                <c:pt idx="224">
                  <c:v>61.873563636363635</c:v>
                </c:pt>
                <c:pt idx="225">
                  <c:v>62.214518181818178</c:v>
                </c:pt>
                <c:pt idx="226">
                  <c:v>62.624436363636363</c:v>
                </c:pt>
                <c:pt idx="227">
                  <c:v>63.024554545454542</c:v>
                </c:pt>
                <c:pt idx="228">
                  <c:v>63.37089090909091</c:v>
                </c:pt>
                <c:pt idx="229">
                  <c:v>63.666545454545457</c:v>
                </c:pt>
                <c:pt idx="230">
                  <c:v>63.976400000000005</c:v>
                </c:pt>
                <c:pt idx="231">
                  <c:v>64.291554545454545</c:v>
                </c:pt>
                <c:pt idx="232">
                  <c:v>64.641199999999998</c:v>
                </c:pt>
                <c:pt idx="233">
                  <c:v>65.014836363636363</c:v>
                </c:pt>
                <c:pt idx="234">
                  <c:v>65.395227272727269</c:v>
                </c:pt>
                <c:pt idx="235">
                  <c:v>65.732736363636363</c:v>
                </c:pt>
                <c:pt idx="236">
                  <c:v>66.072136363636361</c:v>
                </c:pt>
                <c:pt idx="237">
                  <c:v>66.394627272727277</c:v>
                </c:pt>
                <c:pt idx="238">
                  <c:v>66.714918181818177</c:v>
                </c:pt>
                <c:pt idx="239">
                  <c:v>67.069890909090915</c:v>
                </c:pt>
                <c:pt idx="240">
                  <c:v>67.455490909090912</c:v>
                </c:pt>
                <c:pt idx="241">
                  <c:v>67.853390909090905</c:v>
                </c:pt>
                <c:pt idx="242">
                  <c:v>68.174509090909083</c:v>
                </c:pt>
                <c:pt idx="243">
                  <c:v>68.358090909090905</c:v>
                </c:pt>
                <c:pt idx="244">
                  <c:v>68.821581818181826</c:v>
                </c:pt>
                <c:pt idx="245">
                  <c:v>69.031418181818182</c:v>
                </c:pt>
                <c:pt idx="246">
                  <c:v>69.26185454545454</c:v>
                </c:pt>
                <c:pt idx="247">
                  <c:v>69.565045454545455</c:v>
                </c:pt>
                <c:pt idx="248">
                  <c:v>69.908954545454549</c:v>
                </c:pt>
                <c:pt idx="249">
                  <c:v>70.128972727272725</c:v>
                </c:pt>
                <c:pt idx="250">
                  <c:v>70.305472727272729</c:v>
                </c:pt>
                <c:pt idx="251">
                  <c:v>70.519190909090909</c:v>
                </c:pt>
                <c:pt idx="252">
                  <c:v>70.738718181818186</c:v>
                </c:pt>
                <c:pt idx="253">
                  <c:v>70.947718181818175</c:v>
                </c:pt>
                <c:pt idx="254">
                  <c:v>71.2393</c:v>
                </c:pt>
                <c:pt idx="255">
                  <c:v>71.540527272727275</c:v>
                </c:pt>
                <c:pt idx="256">
                  <c:v>71.713290909090901</c:v>
                </c:pt>
                <c:pt idx="257">
                  <c:v>71.853172727272735</c:v>
                </c:pt>
                <c:pt idx="258">
                  <c:v>71.965645454545452</c:v>
                </c:pt>
                <c:pt idx="259">
                  <c:v>72.089245454545463</c:v>
                </c:pt>
                <c:pt idx="260">
                  <c:v>72.296854545454551</c:v>
                </c:pt>
                <c:pt idx="261">
                  <c:v>72.59487272727273</c:v>
                </c:pt>
                <c:pt idx="262">
                  <c:v>72.901609090909091</c:v>
                </c:pt>
                <c:pt idx="263">
                  <c:v>73.087299999999999</c:v>
                </c:pt>
                <c:pt idx="264">
                  <c:v>73.252099999999999</c:v>
                </c:pt>
                <c:pt idx="265">
                  <c:v>73.409927272727273</c:v>
                </c:pt>
                <c:pt idx="266">
                  <c:v>73.63958181818181</c:v>
                </c:pt>
                <c:pt idx="267">
                  <c:v>73.888618181818188</c:v>
                </c:pt>
                <c:pt idx="268">
                  <c:v>74.251527272727273</c:v>
                </c:pt>
                <c:pt idx="269">
                  <c:v>74.644618181818174</c:v>
                </c:pt>
                <c:pt idx="270">
                  <c:v>74.923418181818178</c:v>
                </c:pt>
                <c:pt idx="271">
                  <c:v>75.158372727272734</c:v>
                </c:pt>
                <c:pt idx="272">
                  <c:v>75.410945454545455</c:v>
                </c:pt>
                <c:pt idx="273">
                  <c:v>75.646118181818181</c:v>
                </c:pt>
                <c:pt idx="274">
                  <c:v>75.872536363636357</c:v>
                </c:pt>
                <c:pt idx="275">
                  <c:v>76.115745454545447</c:v>
                </c:pt>
                <c:pt idx="276">
                  <c:v>76.426536363636373</c:v>
                </c:pt>
                <c:pt idx="277">
                  <c:v>76.602372727272723</c:v>
                </c:pt>
                <c:pt idx="278">
                  <c:v>76.826000000000008</c:v>
                </c:pt>
                <c:pt idx="279">
                  <c:v>76.93774545454545</c:v>
                </c:pt>
                <c:pt idx="280">
                  <c:v>76.997109090909092</c:v>
                </c:pt>
                <c:pt idx="281">
                  <c:v>77.108790909090899</c:v>
                </c:pt>
                <c:pt idx="282">
                  <c:v>77.323872727272729</c:v>
                </c:pt>
                <c:pt idx="283">
                  <c:v>77.951081818181819</c:v>
                </c:pt>
                <c:pt idx="284">
                  <c:v>77.949609090909092</c:v>
                </c:pt>
                <c:pt idx="285">
                  <c:v>77.997772727272732</c:v>
                </c:pt>
                <c:pt idx="286">
                  <c:v>77.93398181818182</c:v>
                </c:pt>
                <c:pt idx="287">
                  <c:v>77.921909090909082</c:v>
                </c:pt>
                <c:pt idx="288">
                  <c:v>77.919700000000006</c:v>
                </c:pt>
                <c:pt idx="289">
                  <c:v>77.99727272727273</c:v>
                </c:pt>
                <c:pt idx="290">
                  <c:v>78.091772727272726</c:v>
                </c:pt>
                <c:pt idx="291">
                  <c:v>78.089318181818172</c:v>
                </c:pt>
                <c:pt idx="292">
                  <c:v>78.147218181818189</c:v>
                </c:pt>
                <c:pt idx="293">
                  <c:v>78.274163636363639</c:v>
                </c:pt>
                <c:pt idx="294">
                  <c:v>78.289472727272724</c:v>
                </c:pt>
                <c:pt idx="295">
                  <c:v>78.226354545454555</c:v>
                </c:pt>
                <c:pt idx="296">
                  <c:v>78.204099999999997</c:v>
                </c:pt>
                <c:pt idx="297">
                  <c:v>78.220718181818185</c:v>
                </c:pt>
                <c:pt idx="298">
                  <c:v>78.096554545454538</c:v>
                </c:pt>
                <c:pt idx="299">
                  <c:v>78.010018181818182</c:v>
                </c:pt>
                <c:pt idx="300">
                  <c:v>78.036854545454545</c:v>
                </c:pt>
                <c:pt idx="301">
                  <c:v>77.997736363636363</c:v>
                </c:pt>
                <c:pt idx="302">
                  <c:v>77.982336363636364</c:v>
                </c:pt>
                <c:pt idx="303">
                  <c:v>78.036063636363636</c:v>
                </c:pt>
                <c:pt idx="304">
                  <c:v>78.090199999999996</c:v>
                </c:pt>
                <c:pt idx="305">
                  <c:v>78.090990909090905</c:v>
                </c:pt>
                <c:pt idx="306">
                  <c:v>77.834754545454544</c:v>
                </c:pt>
                <c:pt idx="307">
                  <c:v>77.51633636363637</c:v>
                </c:pt>
                <c:pt idx="308">
                  <c:v>77.258372727272729</c:v>
                </c:pt>
                <c:pt idx="309">
                  <c:v>77.016772727272723</c:v>
                </c:pt>
                <c:pt idx="310">
                  <c:v>76.923772727272734</c:v>
                </c:pt>
                <c:pt idx="311">
                  <c:v>76.866963636363636</c:v>
                </c:pt>
                <c:pt idx="312">
                  <c:v>76.585118181818174</c:v>
                </c:pt>
                <c:pt idx="313">
                  <c:v>76.286454545454546</c:v>
                </c:pt>
                <c:pt idx="314">
                  <c:v>75.994563636363637</c:v>
                </c:pt>
                <c:pt idx="315">
                  <c:v>75.691690909090909</c:v>
                </c:pt>
                <c:pt idx="316">
                  <c:v>75.362518181818189</c:v>
                </c:pt>
                <c:pt idx="317">
                  <c:v>75.188190909090906</c:v>
                </c:pt>
                <c:pt idx="318">
                  <c:v>75.073454545454538</c:v>
                </c:pt>
                <c:pt idx="319">
                  <c:v>74.752372727272729</c:v>
                </c:pt>
                <c:pt idx="320">
                  <c:v>74.371327272727271</c:v>
                </c:pt>
                <c:pt idx="321">
                  <c:v>74.041763636363626</c:v>
                </c:pt>
                <c:pt idx="322">
                  <c:v>73.749618181818178</c:v>
                </c:pt>
                <c:pt idx="323">
                  <c:v>73.5488</c:v>
                </c:pt>
                <c:pt idx="324">
                  <c:v>73.397236363636367</c:v>
                </c:pt>
                <c:pt idx="325">
                  <c:v>73.206554545454551</c:v>
                </c:pt>
                <c:pt idx="326">
                  <c:v>72.788499999999999</c:v>
                </c:pt>
                <c:pt idx="327">
                  <c:v>72.307054545454548</c:v>
                </c:pt>
                <c:pt idx="328">
                  <c:v>71.745981818181818</c:v>
                </c:pt>
                <c:pt idx="329">
                  <c:v>71.212900000000005</c:v>
                </c:pt>
                <c:pt idx="330">
                  <c:v>70.696209090909093</c:v>
                </c:pt>
                <c:pt idx="331">
                  <c:v>70.2684</c:v>
                </c:pt>
                <c:pt idx="332">
                  <c:v>69.840154545454553</c:v>
                </c:pt>
                <c:pt idx="333">
                  <c:v>69.244609090909094</c:v>
                </c:pt>
                <c:pt idx="334">
                  <c:v>68.687190909090901</c:v>
                </c:pt>
                <c:pt idx="335">
                  <c:v>68.117509090909095</c:v>
                </c:pt>
                <c:pt idx="336">
                  <c:v>67.522081818181817</c:v>
                </c:pt>
                <c:pt idx="337">
                  <c:v>66.936909090909097</c:v>
                </c:pt>
                <c:pt idx="338">
                  <c:v>66.479472727272721</c:v>
                </c:pt>
                <c:pt idx="339">
                  <c:v>66.017318181818183</c:v>
                </c:pt>
                <c:pt idx="340">
                  <c:v>65.381009090909089</c:v>
                </c:pt>
                <c:pt idx="341">
                  <c:v>64.763300000000001</c:v>
                </c:pt>
                <c:pt idx="342">
                  <c:v>64.149245454545451</c:v>
                </c:pt>
                <c:pt idx="343">
                  <c:v>63.491809090909094</c:v>
                </c:pt>
                <c:pt idx="344">
                  <c:v>62.885072727272728</c:v>
                </c:pt>
                <c:pt idx="345">
                  <c:v>62.387563636363637</c:v>
                </c:pt>
                <c:pt idx="346">
                  <c:v>61.991054545454546</c:v>
                </c:pt>
                <c:pt idx="347">
                  <c:v>61.447136363636361</c:v>
                </c:pt>
                <c:pt idx="348">
                  <c:v>60.944381818181817</c:v>
                </c:pt>
                <c:pt idx="349">
                  <c:v>60.465609090909091</c:v>
                </c:pt>
                <c:pt idx="350">
                  <c:v>59.981154545454544</c:v>
                </c:pt>
                <c:pt idx="351">
                  <c:v>59.492945454545456</c:v>
                </c:pt>
                <c:pt idx="352">
                  <c:v>59.084890909090909</c:v>
                </c:pt>
                <c:pt idx="353">
                  <c:v>58.648727272727271</c:v>
                </c:pt>
                <c:pt idx="354">
                  <c:v>57.958490909090912</c:v>
                </c:pt>
                <c:pt idx="355">
                  <c:v>57.180227272727272</c:v>
                </c:pt>
                <c:pt idx="356">
                  <c:v>56.384981818181814</c:v>
                </c:pt>
                <c:pt idx="357">
                  <c:v>55.768590909090911</c:v>
                </c:pt>
                <c:pt idx="358">
                  <c:v>55.423645454545458</c:v>
                </c:pt>
                <c:pt idx="359">
                  <c:v>55.153181818181814</c:v>
                </c:pt>
                <c:pt idx="360">
                  <c:v>54.810745454545447</c:v>
                </c:pt>
                <c:pt idx="361">
                  <c:v>54.50781818181818</c:v>
                </c:pt>
                <c:pt idx="362">
                  <c:v>54.26945454545455</c:v>
                </c:pt>
                <c:pt idx="363">
                  <c:v>54.168181818181822</c:v>
                </c:pt>
                <c:pt idx="364">
                  <c:v>54.144727272727273</c:v>
                </c:pt>
                <c:pt idx="365">
                  <c:v>54.29200909090909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6CC-424E-BC6E-85099A0D99BF}"/>
            </c:ext>
          </c:extLst>
        </c:ser>
        <c:ser>
          <c:idx val="9"/>
          <c:order val="4"/>
          <c:tx>
            <c:strRef>
              <c:f>'Figure 5'!$K$2</c:f>
              <c:strCache>
                <c:ptCount val="1"/>
                <c:pt idx="0">
                  <c:v>5-Year Range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val>
            <c:numRef>
              <c:f>'Figure 5'!$K$3:$K$368</c:f>
              <c:numCache>
                <c:formatCode>0.00</c:formatCode>
                <c:ptCount val="366"/>
                <c:pt idx="0">
                  <c:v>34.828290909090917</c:v>
                </c:pt>
                <c:pt idx="1">
                  <c:v>34.608581818181833</c:v>
                </c:pt>
                <c:pt idx="2">
                  <c:v>34.515936363636357</c:v>
                </c:pt>
                <c:pt idx="3">
                  <c:v>34.420745454545454</c:v>
                </c:pt>
                <c:pt idx="4">
                  <c:v>34.421236363636361</c:v>
                </c:pt>
                <c:pt idx="5">
                  <c:v>34.430245454545457</c:v>
                </c:pt>
                <c:pt idx="6">
                  <c:v>34.482845454545455</c:v>
                </c:pt>
                <c:pt idx="7">
                  <c:v>34.100336363636366</c:v>
                </c:pt>
                <c:pt idx="8">
                  <c:v>33.657200000000003</c:v>
                </c:pt>
                <c:pt idx="9">
                  <c:v>33.499390909090913</c:v>
                </c:pt>
                <c:pt idx="10">
                  <c:v>33.374200000000009</c:v>
                </c:pt>
                <c:pt idx="11">
                  <c:v>33.908399999999993</c:v>
                </c:pt>
                <c:pt idx="12">
                  <c:v>34.384599999999999</c:v>
                </c:pt>
                <c:pt idx="13">
                  <c:v>34.91526363636364</c:v>
                </c:pt>
                <c:pt idx="14">
                  <c:v>35.268790909090903</c:v>
                </c:pt>
                <c:pt idx="15">
                  <c:v>35.338481818181812</c:v>
                </c:pt>
                <c:pt idx="16">
                  <c:v>35.503545454545467</c:v>
                </c:pt>
                <c:pt idx="17">
                  <c:v>35.699345454545458</c:v>
                </c:pt>
                <c:pt idx="18">
                  <c:v>35.728990909090911</c:v>
                </c:pt>
                <c:pt idx="19">
                  <c:v>35.760636363636365</c:v>
                </c:pt>
                <c:pt idx="20">
                  <c:v>35.922963636363633</c:v>
                </c:pt>
                <c:pt idx="21">
                  <c:v>35.948145454545454</c:v>
                </c:pt>
                <c:pt idx="22">
                  <c:v>35.774999999999991</c:v>
                </c:pt>
                <c:pt idx="23">
                  <c:v>35.742381818181812</c:v>
                </c:pt>
                <c:pt idx="24">
                  <c:v>35.784154545454541</c:v>
                </c:pt>
                <c:pt idx="25">
                  <c:v>35.818481818181823</c:v>
                </c:pt>
                <c:pt idx="26">
                  <c:v>35.699736363636354</c:v>
                </c:pt>
                <c:pt idx="27">
                  <c:v>35.677009090909095</c:v>
                </c:pt>
                <c:pt idx="28">
                  <c:v>35.503354545454549</c:v>
                </c:pt>
                <c:pt idx="29">
                  <c:v>35.268918181818179</c:v>
                </c:pt>
                <c:pt idx="30">
                  <c:v>35.484145454545462</c:v>
                </c:pt>
                <c:pt idx="31">
                  <c:v>35.452772727272723</c:v>
                </c:pt>
                <c:pt idx="32">
                  <c:v>35.436418181818183</c:v>
                </c:pt>
                <c:pt idx="33">
                  <c:v>35.462454545454548</c:v>
                </c:pt>
                <c:pt idx="34">
                  <c:v>35.488818181818175</c:v>
                </c:pt>
                <c:pt idx="35">
                  <c:v>35.294590909090907</c:v>
                </c:pt>
                <c:pt idx="36">
                  <c:v>34.976736363636356</c:v>
                </c:pt>
                <c:pt idx="37">
                  <c:v>34.712945454545455</c:v>
                </c:pt>
                <c:pt idx="38">
                  <c:v>34.634963636363644</c:v>
                </c:pt>
                <c:pt idx="39">
                  <c:v>34.720709090909089</c:v>
                </c:pt>
                <c:pt idx="40">
                  <c:v>34.961181818181828</c:v>
                </c:pt>
                <c:pt idx="41">
                  <c:v>35.19785454545454</c:v>
                </c:pt>
                <c:pt idx="42">
                  <c:v>35.188754545454536</c:v>
                </c:pt>
                <c:pt idx="43">
                  <c:v>35.096581818181825</c:v>
                </c:pt>
                <c:pt idx="44">
                  <c:v>35.167745454545454</c:v>
                </c:pt>
                <c:pt idx="45">
                  <c:v>35.313909090909085</c:v>
                </c:pt>
                <c:pt idx="46">
                  <c:v>35.433690909090913</c:v>
                </c:pt>
                <c:pt idx="47">
                  <c:v>35.555599999999998</c:v>
                </c:pt>
                <c:pt idx="48">
                  <c:v>35.687763636363641</c:v>
                </c:pt>
                <c:pt idx="49">
                  <c:v>35.706409090909091</c:v>
                </c:pt>
                <c:pt idx="50">
                  <c:v>35.662545454545466</c:v>
                </c:pt>
                <c:pt idx="51">
                  <c:v>35.768781818181822</c:v>
                </c:pt>
                <c:pt idx="52">
                  <c:v>35.880354545454537</c:v>
                </c:pt>
                <c:pt idx="53">
                  <c:v>35.886709090909086</c:v>
                </c:pt>
                <c:pt idx="54">
                  <c:v>35.937354545454539</c:v>
                </c:pt>
                <c:pt idx="55">
                  <c:v>36.020590909090906</c:v>
                </c:pt>
                <c:pt idx="56">
                  <c:v>35.863472727272722</c:v>
                </c:pt>
                <c:pt idx="57">
                  <c:v>35.650763636363635</c:v>
                </c:pt>
                <c:pt idx="58">
                  <c:v>35.646254545454546</c:v>
                </c:pt>
                <c:pt idx="59">
                  <c:v>35.77949090909091</c:v>
                </c:pt>
                <c:pt idx="60">
                  <c:v>35.53325454545454</c:v>
                </c:pt>
                <c:pt idx="61">
                  <c:v>35.786472727272724</c:v>
                </c:pt>
                <c:pt idx="62">
                  <c:v>36.028009090909094</c:v>
                </c:pt>
                <c:pt idx="63">
                  <c:v>36.070618181818183</c:v>
                </c:pt>
                <c:pt idx="64">
                  <c:v>35.967163636363644</c:v>
                </c:pt>
                <c:pt idx="65">
                  <c:v>35.848963636363635</c:v>
                </c:pt>
                <c:pt idx="66">
                  <c:v>35.939472727272737</c:v>
                </c:pt>
                <c:pt idx="67">
                  <c:v>36.01930909090909</c:v>
                </c:pt>
                <c:pt idx="68">
                  <c:v>36.154318181818184</c:v>
                </c:pt>
                <c:pt idx="69">
                  <c:v>36.161227272727274</c:v>
                </c:pt>
                <c:pt idx="70">
                  <c:v>36.019536363636362</c:v>
                </c:pt>
                <c:pt idx="71">
                  <c:v>35.755800000000008</c:v>
                </c:pt>
                <c:pt idx="72">
                  <c:v>35.548672727272724</c:v>
                </c:pt>
                <c:pt idx="73">
                  <c:v>35.70764545454545</c:v>
                </c:pt>
                <c:pt idx="74">
                  <c:v>35.744754545454541</c:v>
                </c:pt>
                <c:pt idx="75">
                  <c:v>35.818018181818175</c:v>
                </c:pt>
                <c:pt idx="76">
                  <c:v>35.868690909090901</c:v>
                </c:pt>
                <c:pt idx="77">
                  <c:v>35.777790909090911</c:v>
                </c:pt>
                <c:pt idx="78">
                  <c:v>35.728036363636363</c:v>
                </c:pt>
                <c:pt idx="79">
                  <c:v>35.418909090909096</c:v>
                </c:pt>
                <c:pt idx="80">
                  <c:v>35.403372727272725</c:v>
                </c:pt>
                <c:pt idx="81">
                  <c:v>35.376200000000011</c:v>
                </c:pt>
                <c:pt idx="82">
                  <c:v>35.35657272727272</c:v>
                </c:pt>
                <c:pt idx="83">
                  <c:v>35.206518181818183</c:v>
                </c:pt>
                <c:pt idx="84">
                  <c:v>34.910109090909096</c:v>
                </c:pt>
                <c:pt idx="85">
                  <c:v>34.583936363636354</c:v>
                </c:pt>
                <c:pt idx="86">
                  <c:v>34.248100000000008</c:v>
                </c:pt>
                <c:pt idx="87">
                  <c:v>34.034718181818178</c:v>
                </c:pt>
                <c:pt idx="88">
                  <c:v>33.936254545454545</c:v>
                </c:pt>
                <c:pt idx="89">
                  <c:v>33.902945454545453</c:v>
                </c:pt>
                <c:pt idx="90">
                  <c:v>33.904818181818186</c:v>
                </c:pt>
                <c:pt idx="91">
                  <c:v>34.193881818181822</c:v>
                </c:pt>
                <c:pt idx="92">
                  <c:v>34.379790909090914</c:v>
                </c:pt>
                <c:pt idx="93">
                  <c:v>34.493527272727263</c:v>
                </c:pt>
                <c:pt idx="94">
                  <c:v>34.622981818181827</c:v>
                </c:pt>
                <c:pt idx="95">
                  <c:v>34.856718181818181</c:v>
                </c:pt>
                <c:pt idx="96">
                  <c:v>34.984136363636367</c:v>
                </c:pt>
                <c:pt idx="97">
                  <c:v>35.13203636363636</c:v>
                </c:pt>
                <c:pt idx="98">
                  <c:v>35.287163636363637</c:v>
                </c:pt>
                <c:pt idx="99">
                  <c:v>35.293336363636371</c:v>
                </c:pt>
                <c:pt idx="100">
                  <c:v>35.21753636363637</c:v>
                </c:pt>
                <c:pt idx="101">
                  <c:v>35.268563636363631</c:v>
                </c:pt>
                <c:pt idx="102">
                  <c:v>35.294981818181824</c:v>
                </c:pt>
                <c:pt idx="103">
                  <c:v>35.418400000000005</c:v>
                </c:pt>
                <c:pt idx="104">
                  <c:v>35.442981818181821</c:v>
                </c:pt>
                <c:pt idx="105">
                  <c:v>35.206118181818184</c:v>
                </c:pt>
                <c:pt idx="106">
                  <c:v>34.890400000000007</c:v>
                </c:pt>
                <c:pt idx="107">
                  <c:v>34.459954545454551</c:v>
                </c:pt>
                <c:pt idx="108">
                  <c:v>34.146445454545457</c:v>
                </c:pt>
                <c:pt idx="109">
                  <c:v>34.178818181818173</c:v>
                </c:pt>
                <c:pt idx="110">
                  <c:v>34.239699999999999</c:v>
                </c:pt>
                <c:pt idx="111">
                  <c:v>34.229872727272721</c:v>
                </c:pt>
                <c:pt idx="112">
                  <c:v>34.045100000000005</c:v>
                </c:pt>
                <c:pt idx="113">
                  <c:v>33.821045454545455</c:v>
                </c:pt>
                <c:pt idx="114">
                  <c:v>33.446463636363632</c:v>
                </c:pt>
                <c:pt idx="115">
                  <c:v>33.085763636363637</c:v>
                </c:pt>
                <c:pt idx="116">
                  <c:v>32.961327272727274</c:v>
                </c:pt>
                <c:pt idx="117">
                  <c:v>33.024645454545457</c:v>
                </c:pt>
                <c:pt idx="118">
                  <c:v>33.139563636363633</c:v>
                </c:pt>
                <c:pt idx="119">
                  <c:v>33.214372727272725</c:v>
                </c:pt>
                <c:pt idx="120">
                  <c:v>33.63951818181819</c:v>
                </c:pt>
                <c:pt idx="121">
                  <c:v>33.717636363636359</c:v>
                </c:pt>
                <c:pt idx="122">
                  <c:v>33.761299999999991</c:v>
                </c:pt>
                <c:pt idx="123">
                  <c:v>33.866990909090916</c:v>
                </c:pt>
                <c:pt idx="124">
                  <c:v>33.988827272727278</c:v>
                </c:pt>
                <c:pt idx="125">
                  <c:v>34.213309090909092</c:v>
                </c:pt>
                <c:pt idx="126">
                  <c:v>34.404818181818179</c:v>
                </c:pt>
                <c:pt idx="127">
                  <c:v>34.487972727272734</c:v>
                </c:pt>
                <c:pt idx="128">
                  <c:v>34.31633636363636</c:v>
                </c:pt>
                <c:pt idx="129">
                  <c:v>34.157181818181826</c:v>
                </c:pt>
                <c:pt idx="130">
                  <c:v>34.075900000000004</c:v>
                </c:pt>
                <c:pt idx="131">
                  <c:v>34.12554545454546</c:v>
                </c:pt>
                <c:pt idx="132">
                  <c:v>34.21485454545455</c:v>
                </c:pt>
                <c:pt idx="133">
                  <c:v>34.186154545454549</c:v>
                </c:pt>
                <c:pt idx="134">
                  <c:v>34.184709090909095</c:v>
                </c:pt>
                <c:pt idx="135">
                  <c:v>34.129963636363641</c:v>
                </c:pt>
                <c:pt idx="136">
                  <c:v>34.013545454545465</c:v>
                </c:pt>
                <c:pt idx="137">
                  <c:v>34.054209090909097</c:v>
                </c:pt>
                <c:pt idx="138">
                  <c:v>34.221409090909084</c:v>
                </c:pt>
                <c:pt idx="139">
                  <c:v>34.37445454545454</c:v>
                </c:pt>
                <c:pt idx="140">
                  <c:v>34.372736363636356</c:v>
                </c:pt>
                <c:pt idx="141">
                  <c:v>34.196427272727284</c:v>
                </c:pt>
                <c:pt idx="142">
                  <c:v>34.04069090909092</c:v>
                </c:pt>
                <c:pt idx="143">
                  <c:v>33.904263636363638</c:v>
                </c:pt>
                <c:pt idx="144">
                  <c:v>33.819109090909087</c:v>
                </c:pt>
                <c:pt idx="145">
                  <c:v>33.875454545454538</c:v>
                </c:pt>
                <c:pt idx="146">
                  <c:v>34.029872727272725</c:v>
                </c:pt>
                <c:pt idx="147">
                  <c:v>34.112427272727267</c:v>
                </c:pt>
                <c:pt idx="148">
                  <c:v>34.080845454545461</c:v>
                </c:pt>
                <c:pt idx="149">
                  <c:v>33.874854545454539</c:v>
                </c:pt>
                <c:pt idx="150">
                  <c:v>33.668209090909095</c:v>
                </c:pt>
                <c:pt idx="151">
                  <c:v>33.722009090909097</c:v>
                </c:pt>
                <c:pt idx="152">
                  <c:v>33.58535454545455</c:v>
                </c:pt>
                <c:pt idx="153">
                  <c:v>33.447918181818181</c:v>
                </c:pt>
                <c:pt idx="154">
                  <c:v>33.209236363636364</c:v>
                </c:pt>
                <c:pt idx="155">
                  <c:v>32.972599999999993</c:v>
                </c:pt>
                <c:pt idx="156">
                  <c:v>32.716836363636361</c:v>
                </c:pt>
                <c:pt idx="157">
                  <c:v>32.507636363636358</c:v>
                </c:pt>
                <c:pt idx="158">
                  <c:v>32.411590909090911</c:v>
                </c:pt>
                <c:pt idx="159">
                  <c:v>32.391081818181824</c:v>
                </c:pt>
                <c:pt idx="160">
                  <c:v>32.454427272727273</c:v>
                </c:pt>
                <c:pt idx="161">
                  <c:v>32.358699999999999</c:v>
                </c:pt>
                <c:pt idx="162">
                  <c:v>32.215000000000011</c:v>
                </c:pt>
                <c:pt idx="163">
                  <c:v>31.957772727272733</c:v>
                </c:pt>
                <c:pt idx="164">
                  <c:v>31.698899999999995</c:v>
                </c:pt>
                <c:pt idx="165">
                  <c:v>31.587500000000006</c:v>
                </c:pt>
                <c:pt idx="166">
                  <c:v>31.670390909090912</c:v>
                </c:pt>
                <c:pt idx="167">
                  <c:v>31.536572727272727</c:v>
                </c:pt>
                <c:pt idx="168">
                  <c:v>31.719072727272724</c:v>
                </c:pt>
                <c:pt idx="169">
                  <c:v>31.61370909090909</c:v>
                </c:pt>
                <c:pt idx="170">
                  <c:v>31.472681818181819</c:v>
                </c:pt>
                <c:pt idx="171">
                  <c:v>31.296372727272733</c:v>
                </c:pt>
                <c:pt idx="172">
                  <c:v>31.23211818181818</c:v>
                </c:pt>
                <c:pt idx="173">
                  <c:v>31.377309090909094</c:v>
                </c:pt>
                <c:pt idx="174">
                  <c:v>31.521527272727276</c:v>
                </c:pt>
                <c:pt idx="175">
                  <c:v>31.562072727272721</c:v>
                </c:pt>
                <c:pt idx="176">
                  <c:v>31.544172727272731</c:v>
                </c:pt>
                <c:pt idx="177">
                  <c:v>31.424281818181825</c:v>
                </c:pt>
                <c:pt idx="178">
                  <c:v>31.321381818181806</c:v>
                </c:pt>
                <c:pt idx="179">
                  <c:v>31.323454545454545</c:v>
                </c:pt>
                <c:pt idx="180">
                  <c:v>31.377581818181824</c:v>
                </c:pt>
                <c:pt idx="181">
                  <c:v>31.447918181818174</c:v>
                </c:pt>
                <c:pt idx="182">
                  <c:v>31.399418181818177</c:v>
                </c:pt>
                <c:pt idx="183">
                  <c:v>31.395545454545449</c:v>
                </c:pt>
                <c:pt idx="184">
                  <c:v>31.225636363636369</c:v>
                </c:pt>
                <c:pt idx="185">
                  <c:v>31.057190909090913</c:v>
                </c:pt>
                <c:pt idx="186">
                  <c:v>30.971018181818188</c:v>
                </c:pt>
                <c:pt idx="187">
                  <c:v>31.018263636363621</c:v>
                </c:pt>
                <c:pt idx="188">
                  <c:v>31.105327272727273</c:v>
                </c:pt>
                <c:pt idx="189">
                  <c:v>31.171136363636371</c:v>
                </c:pt>
                <c:pt idx="190">
                  <c:v>31.15180909090909</c:v>
                </c:pt>
                <c:pt idx="191">
                  <c:v>30.993290909090902</c:v>
                </c:pt>
                <c:pt idx="192">
                  <c:v>30.803727272727272</c:v>
                </c:pt>
                <c:pt idx="193">
                  <c:v>30.7194</c:v>
                </c:pt>
                <c:pt idx="194">
                  <c:v>30.873799999999989</c:v>
                </c:pt>
                <c:pt idx="195">
                  <c:v>31.000372727272719</c:v>
                </c:pt>
                <c:pt idx="196">
                  <c:v>31.086654545454543</c:v>
                </c:pt>
                <c:pt idx="197">
                  <c:v>31.083327272727274</c:v>
                </c:pt>
                <c:pt idx="198">
                  <c:v>31.007418181818174</c:v>
                </c:pt>
                <c:pt idx="199">
                  <c:v>30.902799999999999</c:v>
                </c:pt>
                <c:pt idx="200">
                  <c:v>30.930854545454537</c:v>
                </c:pt>
                <c:pt idx="201">
                  <c:v>31.065054545454551</c:v>
                </c:pt>
                <c:pt idx="202">
                  <c:v>31.224745454545463</c:v>
                </c:pt>
                <c:pt idx="203">
                  <c:v>31.295263636363643</c:v>
                </c:pt>
                <c:pt idx="204">
                  <c:v>31.175890909090903</c:v>
                </c:pt>
                <c:pt idx="205">
                  <c:v>30.974090909090897</c:v>
                </c:pt>
                <c:pt idx="206">
                  <c:v>30.772718181818192</c:v>
                </c:pt>
                <c:pt idx="207">
                  <c:v>30.670745454545468</c:v>
                </c:pt>
                <c:pt idx="208">
                  <c:v>30.625527272727275</c:v>
                </c:pt>
                <c:pt idx="209">
                  <c:v>30.581363636363641</c:v>
                </c:pt>
                <c:pt idx="210">
                  <c:v>30.539454545454547</c:v>
                </c:pt>
                <c:pt idx="211">
                  <c:v>30.585127272727277</c:v>
                </c:pt>
                <c:pt idx="212">
                  <c:v>30.503445454545464</c:v>
                </c:pt>
                <c:pt idx="213">
                  <c:v>30.341090909090909</c:v>
                </c:pt>
                <c:pt idx="214">
                  <c:v>30.279218181818194</c:v>
                </c:pt>
                <c:pt idx="215">
                  <c:v>30.244718181818172</c:v>
                </c:pt>
                <c:pt idx="216">
                  <c:v>30.181827272727276</c:v>
                </c:pt>
                <c:pt idx="217">
                  <c:v>30.185990909090904</c:v>
                </c:pt>
                <c:pt idx="218">
                  <c:v>30.136154545454545</c:v>
                </c:pt>
                <c:pt idx="219">
                  <c:v>30.046163636363644</c:v>
                </c:pt>
                <c:pt idx="220">
                  <c:v>29.959681818181821</c:v>
                </c:pt>
                <c:pt idx="221">
                  <c:v>29.932272727272725</c:v>
                </c:pt>
                <c:pt idx="222">
                  <c:v>29.877163636363633</c:v>
                </c:pt>
                <c:pt idx="223">
                  <c:v>29.909990909090908</c:v>
                </c:pt>
                <c:pt idx="224">
                  <c:v>29.984072727272725</c:v>
                </c:pt>
                <c:pt idx="225">
                  <c:v>30.015799999999999</c:v>
                </c:pt>
                <c:pt idx="226">
                  <c:v>29.925081818181823</c:v>
                </c:pt>
                <c:pt idx="227">
                  <c:v>29.818300000000001</c:v>
                </c:pt>
                <c:pt idx="228">
                  <c:v>29.750963636363643</c:v>
                </c:pt>
                <c:pt idx="229">
                  <c:v>29.755872727272731</c:v>
                </c:pt>
                <c:pt idx="230">
                  <c:v>29.75838181818181</c:v>
                </c:pt>
                <c:pt idx="231">
                  <c:v>29.76788181818182</c:v>
                </c:pt>
                <c:pt idx="232">
                  <c:v>29.719654545454546</c:v>
                </c:pt>
                <c:pt idx="233">
                  <c:v>29.568163636363636</c:v>
                </c:pt>
                <c:pt idx="234">
                  <c:v>29.255927272727291</c:v>
                </c:pt>
                <c:pt idx="235">
                  <c:v>29.163481818181822</c:v>
                </c:pt>
                <c:pt idx="236">
                  <c:v>28.961518181818192</c:v>
                </c:pt>
                <c:pt idx="237">
                  <c:v>28.799199999999999</c:v>
                </c:pt>
                <c:pt idx="238">
                  <c:v>28.67640909090909</c:v>
                </c:pt>
                <c:pt idx="239">
                  <c:v>28.546909090909082</c:v>
                </c:pt>
                <c:pt idx="240">
                  <c:v>28.285036363636365</c:v>
                </c:pt>
                <c:pt idx="241">
                  <c:v>27.944400000000002</c:v>
                </c:pt>
                <c:pt idx="242">
                  <c:v>27.72169090909091</c:v>
                </c:pt>
                <c:pt idx="243">
                  <c:v>27.655818181818191</c:v>
                </c:pt>
                <c:pt idx="244">
                  <c:v>27.414427272727266</c:v>
                </c:pt>
                <c:pt idx="245">
                  <c:v>27.326172727272734</c:v>
                </c:pt>
                <c:pt idx="246">
                  <c:v>27.208554545454561</c:v>
                </c:pt>
                <c:pt idx="247">
                  <c:v>27.02167272727273</c:v>
                </c:pt>
                <c:pt idx="248">
                  <c:v>26.770936363636366</c:v>
                </c:pt>
                <c:pt idx="249">
                  <c:v>26.605163636363628</c:v>
                </c:pt>
                <c:pt idx="250">
                  <c:v>26.486409090909092</c:v>
                </c:pt>
                <c:pt idx="251">
                  <c:v>26.335554545454542</c:v>
                </c:pt>
                <c:pt idx="252">
                  <c:v>26.240563636363618</c:v>
                </c:pt>
                <c:pt idx="253">
                  <c:v>26.146481818181826</c:v>
                </c:pt>
                <c:pt idx="254">
                  <c:v>25.8917</c:v>
                </c:pt>
                <c:pt idx="255">
                  <c:v>25.58950909090909</c:v>
                </c:pt>
                <c:pt idx="256">
                  <c:v>25.427436363636374</c:v>
                </c:pt>
                <c:pt idx="257">
                  <c:v>25.337927272727271</c:v>
                </c:pt>
                <c:pt idx="258">
                  <c:v>25.311799999999991</c:v>
                </c:pt>
                <c:pt idx="259">
                  <c:v>25.224699999999999</c:v>
                </c:pt>
                <c:pt idx="260">
                  <c:v>25.154718181818183</c:v>
                </c:pt>
                <c:pt idx="261">
                  <c:v>24.951663636363634</c:v>
                </c:pt>
                <c:pt idx="262">
                  <c:v>24.736981818181818</c:v>
                </c:pt>
                <c:pt idx="263">
                  <c:v>24.628945454545459</c:v>
                </c:pt>
                <c:pt idx="264">
                  <c:v>24.557763636363632</c:v>
                </c:pt>
                <c:pt idx="265">
                  <c:v>24.526090909090911</c:v>
                </c:pt>
                <c:pt idx="266">
                  <c:v>24.478663636363649</c:v>
                </c:pt>
                <c:pt idx="267">
                  <c:v>24.434218181818181</c:v>
                </c:pt>
                <c:pt idx="268">
                  <c:v>24.196072727272735</c:v>
                </c:pt>
                <c:pt idx="269">
                  <c:v>23.904990909090913</c:v>
                </c:pt>
                <c:pt idx="270">
                  <c:v>23.760572727272717</c:v>
                </c:pt>
                <c:pt idx="271">
                  <c:v>23.647081818181803</c:v>
                </c:pt>
                <c:pt idx="272">
                  <c:v>23.541218181818181</c:v>
                </c:pt>
                <c:pt idx="273">
                  <c:v>23.345045454545456</c:v>
                </c:pt>
                <c:pt idx="274">
                  <c:v>23.332863636363641</c:v>
                </c:pt>
                <c:pt idx="275">
                  <c:v>23.251354545454546</c:v>
                </c:pt>
                <c:pt idx="276">
                  <c:v>23.135754545454532</c:v>
                </c:pt>
                <c:pt idx="277">
                  <c:v>23.108281818181823</c:v>
                </c:pt>
                <c:pt idx="278">
                  <c:v>22.960272727272709</c:v>
                </c:pt>
                <c:pt idx="279">
                  <c:v>23.016190909090923</c:v>
                </c:pt>
                <c:pt idx="280">
                  <c:v>23.134718181818187</c:v>
                </c:pt>
                <c:pt idx="281">
                  <c:v>23.177090909090921</c:v>
                </c:pt>
                <c:pt idx="282">
                  <c:v>23.06168181818181</c:v>
                </c:pt>
                <c:pt idx="283">
                  <c:v>22.57744545454544</c:v>
                </c:pt>
                <c:pt idx="284">
                  <c:v>22.748609090909085</c:v>
                </c:pt>
                <c:pt idx="285">
                  <c:v>22.850236363636355</c:v>
                </c:pt>
                <c:pt idx="286">
                  <c:v>23.135736363636369</c:v>
                </c:pt>
                <c:pt idx="287">
                  <c:v>23.380363636363654</c:v>
                </c:pt>
                <c:pt idx="288">
                  <c:v>23.551436363636341</c:v>
                </c:pt>
                <c:pt idx="289">
                  <c:v>23.503227272727273</c:v>
                </c:pt>
                <c:pt idx="290">
                  <c:v>23.428390909090908</c:v>
                </c:pt>
                <c:pt idx="291">
                  <c:v>23.455672727272727</c:v>
                </c:pt>
                <c:pt idx="292">
                  <c:v>23.457945454545438</c:v>
                </c:pt>
                <c:pt idx="293">
                  <c:v>23.431036363636366</c:v>
                </c:pt>
                <c:pt idx="294">
                  <c:v>23.586254545454551</c:v>
                </c:pt>
                <c:pt idx="295">
                  <c:v>23.817136363636351</c:v>
                </c:pt>
                <c:pt idx="296">
                  <c:v>23.893654545454552</c:v>
                </c:pt>
                <c:pt idx="297">
                  <c:v>23.943209090909093</c:v>
                </c:pt>
                <c:pt idx="298">
                  <c:v>24.107518181818179</c:v>
                </c:pt>
                <c:pt idx="299">
                  <c:v>24.254172727272717</c:v>
                </c:pt>
                <c:pt idx="300">
                  <c:v>24.283536363636372</c:v>
                </c:pt>
                <c:pt idx="301">
                  <c:v>24.512836363636353</c:v>
                </c:pt>
                <c:pt idx="302">
                  <c:v>24.706072727272726</c:v>
                </c:pt>
                <c:pt idx="303">
                  <c:v>24.747154545454535</c:v>
                </c:pt>
                <c:pt idx="304">
                  <c:v>24.785272727272741</c:v>
                </c:pt>
                <c:pt idx="305">
                  <c:v>24.918363636363651</c:v>
                </c:pt>
                <c:pt idx="306">
                  <c:v>25.256681818181818</c:v>
                </c:pt>
                <c:pt idx="307">
                  <c:v>25.588409090909082</c:v>
                </c:pt>
                <c:pt idx="308">
                  <c:v>25.901663636363622</c:v>
                </c:pt>
                <c:pt idx="309">
                  <c:v>26.217936363636355</c:v>
                </c:pt>
                <c:pt idx="310">
                  <c:v>26.319336363636353</c:v>
                </c:pt>
                <c:pt idx="311">
                  <c:v>26.360036363636368</c:v>
                </c:pt>
                <c:pt idx="312">
                  <c:v>26.597490909090922</c:v>
                </c:pt>
                <c:pt idx="313">
                  <c:v>26.855872727272711</c:v>
                </c:pt>
                <c:pt idx="314">
                  <c:v>27.100372727272728</c:v>
                </c:pt>
                <c:pt idx="315">
                  <c:v>27.4161</c:v>
                </c:pt>
                <c:pt idx="316">
                  <c:v>27.751136363636348</c:v>
                </c:pt>
                <c:pt idx="317">
                  <c:v>27.84504545454547</c:v>
                </c:pt>
                <c:pt idx="318">
                  <c:v>27.936909090909097</c:v>
                </c:pt>
                <c:pt idx="319">
                  <c:v>28.211881818181823</c:v>
                </c:pt>
                <c:pt idx="320">
                  <c:v>28.413472727272733</c:v>
                </c:pt>
                <c:pt idx="321">
                  <c:v>28.575445454545459</c:v>
                </c:pt>
                <c:pt idx="322">
                  <c:v>28.799772727272739</c:v>
                </c:pt>
                <c:pt idx="323">
                  <c:v>29.031745454545458</c:v>
                </c:pt>
                <c:pt idx="324">
                  <c:v>29.064445454545464</c:v>
                </c:pt>
                <c:pt idx="325">
                  <c:v>29.051400000000001</c:v>
                </c:pt>
                <c:pt idx="326">
                  <c:v>29.17077272727272</c:v>
                </c:pt>
                <c:pt idx="327">
                  <c:v>29.415081818181818</c:v>
                </c:pt>
                <c:pt idx="328">
                  <c:v>29.722218181818192</c:v>
                </c:pt>
                <c:pt idx="329">
                  <c:v>30.010599999999997</c:v>
                </c:pt>
                <c:pt idx="330">
                  <c:v>30.257545454545451</c:v>
                </c:pt>
                <c:pt idx="331">
                  <c:v>30.236772727272736</c:v>
                </c:pt>
                <c:pt idx="332">
                  <c:v>30.151718181818168</c:v>
                </c:pt>
                <c:pt idx="333">
                  <c:v>30.140527272727269</c:v>
                </c:pt>
                <c:pt idx="334">
                  <c:v>30.100800000000007</c:v>
                </c:pt>
                <c:pt idx="335">
                  <c:v>30.110472727272736</c:v>
                </c:pt>
                <c:pt idx="336">
                  <c:v>30.207709090909105</c:v>
                </c:pt>
                <c:pt idx="337">
                  <c:v>30.349981818181817</c:v>
                </c:pt>
                <c:pt idx="338">
                  <c:v>30.191600000000022</c:v>
                </c:pt>
                <c:pt idx="339">
                  <c:v>30.050809090909084</c:v>
                </c:pt>
                <c:pt idx="340">
                  <c:v>30.080227272727271</c:v>
                </c:pt>
                <c:pt idx="341">
                  <c:v>30.151118181818191</c:v>
                </c:pt>
                <c:pt idx="342">
                  <c:v>30.324827272727276</c:v>
                </c:pt>
                <c:pt idx="343">
                  <c:v>30.716054545454533</c:v>
                </c:pt>
                <c:pt idx="344">
                  <c:v>31.120581818181819</c:v>
                </c:pt>
                <c:pt idx="345">
                  <c:v>31.289599999999993</c:v>
                </c:pt>
                <c:pt idx="346">
                  <c:v>31.334109090909095</c:v>
                </c:pt>
                <c:pt idx="347">
                  <c:v>31.515918181818193</c:v>
                </c:pt>
                <c:pt idx="348">
                  <c:v>31.624354545454544</c:v>
                </c:pt>
                <c:pt idx="349">
                  <c:v>31.762354545454549</c:v>
                </c:pt>
                <c:pt idx="350">
                  <c:v>32.082854545454552</c:v>
                </c:pt>
                <c:pt idx="351">
                  <c:v>32.384781818181814</c:v>
                </c:pt>
                <c:pt idx="352">
                  <c:v>32.423009090909098</c:v>
                </c:pt>
                <c:pt idx="353">
                  <c:v>32.462381818181825</c:v>
                </c:pt>
                <c:pt idx="354">
                  <c:v>32.822118181818169</c:v>
                </c:pt>
                <c:pt idx="355">
                  <c:v>33.348381818181814</c:v>
                </c:pt>
                <c:pt idx="356">
                  <c:v>33.960345454545461</c:v>
                </c:pt>
                <c:pt idx="357">
                  <c:v>34.455218181818175</c:v>
                </c:pt>
                <c:pt idx="358">
                  <c:v>34.752227272727275</c:v>
                </c:pt>
                <c:pt idx="359">
                  <c:v>35.004300000000008</c:v>
                </c:pt>
                <c:pt idx="360">
                  <c:v>35.278445454545455</c:v>
                </c:pt>
                <c:pt idx="361">
                  <c:v>35.43056363636363</c:v>
                </c:pt>
                <c:pt idx="362">
                  <c:v>35.563490909090902</c:v>
                </c:pt>
                <c:pt idx="363">
                  <c:v>35.542909090909092</c:v>
                </c:pt>
                <c:pt idx="364">
                  <c:v>35.472590909090904</c:v>
                </c:pt>
                <c:pt idx="365">
                  <c:v>35.213654545454546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6CC-424E-BC6E-85099A0D9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4395215"/>
        <c:axId val="1424396175"/>
      </c:areaChart>
      <c:lineChart>
        <c:grouping val="standard"/>
        <c:varyColors val="0"/>
        <c:ser>
          <c:idx val="2"/>
          <c:order val="0"/>
          <c:tx>
            <c:strRef>
              <c:f>'Figure 5'!$H$2</c:f>
              <c:strCache>
                <c:ptCount val="1"/>
                <c:pt idx="0">
                  <c:v>5-Year Average</c:v>
                </c:pt>
              </c:strCache>
            </c:strRef>
          </c:tx>
          <c:spPr>
            <a:ln w="12700" cap="rnd">
              <a:solidFill>
                <a:srgbClr val="5B9BD5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5'!$A$3:$A$368</c:f>
              <c:numCache>
                <c:formatCode>d\-mmm</c:formatCode>
                <c:ptCount val="366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  <c:pt idx="91">
                  <c:v>45383</c:v>
                </c:pt>
                <c:pt idx="92">
                  <c:v>45384</c:v>
                </c:pt>
                <c:pt idx="93">
                  <c:v>45385</c:v>
                </c:pt>
                <c:pt idx="94">
                  <c:v>45386</c:v>
                </c:pt>
                <c:pt idx="95">
                  <c:v>45387</c:v>
                </c:pt>
                <c:pt idx="96">
                  <c:v>45388</c:v>
                </c:pt>
                <c:pt idx="97">
                  <c:v>45389</c:v>
                </c:pt>
                <c:pt idx="98">
                  <c:v>45390</c:v>
                </c:pt>
                <c:pt idx="99">
                  <c:v>45391</c:v>
                </c:pt>
                <c:pt idx="100">
                  <c:v>45392</c:v>
                </c:pt>
                <c:pt idx="101">
                  <c:v>45393</c:v>
                </c:pt>
                <c:pt idx="102">
                  <c:v>45394</c:v>
                </c:pt>
                <c:pt idx="103">
                  <c:v>45395</c:v>
                </c:pt>
                <c:pt idx="104">
                  <c:v>45396</c:v>
                </c:pt>
                <c:pt idx="105">
                  <c:v>45397</c:v>
                </c:pt>
                <c:pt idx="106">
                  <c:v>45398</c:v>
                </c:pt>
                <c:pt idx="107">
                  <c:v>45399</c:v>
                </c:pt>
                <c:pt idx="108">
                  <c:v>45400</c:v>
                </c:pt>
                <c:pt idx="109">
                  <c:v>45401</c:v>
                </c:pt>
                <c:pt idx="110">
                  <c:v>45402</c:v>
                </c:pt>
                <c:pt idx="111">
                  <c:v>45403</c:v>
                </c:pt>
                <c:pt idx="112">
                  <c:v>45404</c:v>
                </c:pt>
                <c:pt idx="113">
                  <c:v>45405</c:v>
                </c:pt>
                <c:pt idx="114">
                  <c:v>45406</c:v>
                </c:pt>
                <c:pt idx="115">
                  <c:v>45407</c:v>
                </c:pt>
                <c:pt idx="116">
                  <c:v>45408</c:v>
                </c:pt>
                <c:pt idx="117">
                  <c:v>45409</c:v>
                </c:pt>
                <c:pt idx="118">
                  <c:v>45410</c:v>
                </c:pt>
                <c:pt idx="119">
                  <c:v>45411</c:v>
                </c:pt>
                <c:pt idx="120">
                  <c:v>45412</c:v>
                </c:pt>
                <c:pt idx="121">
                  <c:v>45413</c:v>
                </c:pt>
                <c:pt idx="122">
                  <c:v>45414</c:v>
                </c:pt>
                <c:pt idx="123">
                  <c:v>45415</c:v>
                </c:pt>
                <c:pt idx="124">
                  <c:v>45416</c:v>
                </c:pt>
                <c:pt idx="125">
                  <c:v>45417</c:v>
                </c:pt>
                <c:pt idx="126">
                  <c:v>45418</c:v>
                </c:pt>
                <c:pt idx="127">
                  <c:v>45419</c:v>
                </c:pt>
                <c:pt idx="128">
                  <c:v>45420</c:v>
                </c:pt>
                <c:pt idx="129">
                  <c:v>45421</c:v>
                </c:pt>
                <c:pt idx="130">
                  <c:v>45422</c:v>
                </c:pt>
                <c:pt idx="131">
                  <c:v>45423</c:v>
                </c:pt>
                <c:pt idx="132">
                  <c:v>45424</c:v>
                </c:pt>
                <c:pt idx="133">
                  <c:v>45425</c:v>
                </c:pt>
                <c:pt idx="134">
                  <c:v>45426</c:v>
                </c:pt>
                <c:pt idx="135">
                  <c:v>45427</c:v>
                </c:pt>
                <c:pt idx="136">
                  <c:v>45428</c:v>
                </c:pt>
                <c:pt idx="137">
                  <c:v>45429</c:v>
                </c:pt>
                <c:pt idx="138">
                  <c:v>45430</c:v>
                </c:pt>
                <c:pt idx="139">
                  <c:v>45431</c:v>
                </c:pt>
                <c:pt idx="140">
                  <c:v>45432</c:v>
                </c:pt>
                <c:pt idx="141">
                  <c:v>45433</c:v>
                </c:pt>
                <c:pt idx="142">
                  <c:v>45434</c:v>
                </c:pt>
                <c:pt idx="143">
                  <c:v>45435</c:v>
                </c:pt>
                <c:pt idx="144">
                  <c:v>45436</c:v>
                </c:pt>
                <c:pt idx="145">
                  <c:v>45437</c:v>
                </c:pt>
                <c:pt idx="146">
                  <c:v>45438</c:v>
                </c:pt>
                <c:pt idx="147">
                  <c:v>45439</c:v>
                </c:pt>
                <c:pt idx="148">
                  <c:v>45440</c:v>
                </c:pt>
                <c:pt idx="149">
                  <c:v>45441</c:v>
                </c:pt>
                <c:pt idx="150">
                  <c:v>45442</c:v>
                </c:pt>
                <c:pt idx="151">
                  <c:v>45443</c:v>
                </c:pt>
                <c:pt idx="152">
                  <c:v>45444</c:v>
                </c:pt>
                <c:pt idx="153">
                  <c:v>45445</c:v>
                </c:pt>
                <c:pt idx="154">
                  <c:v>45446</c:v>
                </c:pt>
                <c:pt idx="155">
                  <c:v>45447</c:v>
                </c:pt>
                <c:pt idx="156">
                  <c:v>45448</c:v>
                </c:pt>
                <c:pt idx="157">
                  <c:v>45449</c:v>
                </c:pt>
                <c:pt idx="158">
                  <c:v>45450</c:v>
                </c:pt>
                <c:pt idx="159">
                  <c:v>45451</c:v>
                </c:pt>
                <c:pt idx="160">
                  <c:v>45452</c:v>
                </c:pt>
                <c:pt idx="161">
                  <c:v>45453</c:v>
                </c:pt>
                <c:pt idx="162">
                  <c:v>45454</c:v>
                </c:pt>
                <c:pt idx="163">
                  <c:v>45455</c:v>
                </c:pt>
                <c:pt idx="164">
                  <c:v>45456</c:v>
                </c:pt>
                <c:pt idx="165">
                  <c:v>45457</c:v>
                </c:pt>
                <c:pt idx="166">
                  <c:v>45458</c:v>
                </c:pt>
                <c:pt idx="167">
                  <c:v>45459</c:v>
                </c:pt>
                <c:pt idx="168">
                  <c:v>45460</c:v>
                </c:pt>
                <c:pt idx="169">
                  <c:v>45461</c:v>
                </c:pt>
                <c:pt idx="170">
                  <c:v>45462</c:v>
                </c:pt>
                <c:pt idx="171">
                  <c:v>45463</c:v>
                </c:pt>
                <c:pt idx="172">
                  <c:v>45464</c:v>
                </c:pt>
                <c:pt idx="173">
                  <c:v>45465</c:v>
                </c:pt>
                <c:pt idx="174">
                  <c:v>45466</c:v>
                </c:pt>
                <c:pt idx="175">
                  <c:v>45467</c:v>
                </c:pt>
                <c:pt idx="176">
                  <c:v>45468</c:v>
                </c:pt>
                <c:pt idx="177">
                  <c:v>45469</c:v>
                </c:pt>
                <c:pt idx="178">
                  <c:v>45470</c:v>
                </c:pt>
                <c:pt idx="179">
                  <c:v>45471</c:v>
                </c:pt>
                <c:pt idx="180">
                  <c:v>45472</c:v>
                </c:pt>
                <c:pt idx="181">
                  <c:v>45473</c:v>
                </c:pt>
                <c:pt idx="182">
                  <c:v>45474</c:v>
                </c:pt>
                <c:pt idx="183">
                  <c:v>45475</c:v>
                </c:pt>
                <c:pt idx="184">
                  <c:v>45476</c:v>
                </c:pt>
                <c:pt idx="185">
                  <c:v>45477</c:v>
                </c:pt>
                <c:pt idx="186">
                  <c:v>45478</c:v>
                </c:pt>
                <c:pt idx="187">
                  <c:v>45479</c:v>
                </c:pt>
                <c:pt idx="188">
                  <c:v>45480</c:v>
                </c:pt>
                <c:pt idx="189">
                  <c:v>45481</c:v>
                </c:pt>
                <c:pt idx="190">
                  <c:v>45482</c:v>
                </c:pt>
                <c:pt idx="191">
                  <c:v>45483</c:v>
                </c:pt>
                <c:pt idx="192">
                  <c:v>45484</c:v>
                </c:pt>
                <c:pt idx="193">
                  <c:v>45485</c:v>
                </c:pt>
                <c:pt idx="194">
                  <c:v>45486</c:v>
                </c:pt>
                <c:pt idx="195">
                  <c:v>45487</c:v>
                </c:pt>
                <c:pt idx="196">
                  <c:v>45488</c:v>
                </c:pt>
                <c:pt idx="197">
                  <c:v>45489</c:v>
                </c:pt>
                <c:pt idx="198">
                  <c:v>45490</c:v>
                </c:pt>
                <c:pt idx="199">
                  <c:v>45491</c:v>
                </c:pt>
                <c:pt idx="200">
                  <c:v>45492</c:v>
                </c:pt>
                <c:pt idx="201">
                  <c:v>45493</c:v>
                </c:pt>
                <c:pt idx="202">
                  <c:v>45494</c:v>
                </c:pt>
                <c:pt idx="203">
                  <c:v>45495</c:v>
                </c:pt>
                <c:pt idx="204">
                  <c:v>45496</c:v>
                </c:pt>
                <c:pt idx="205">
                  <c:v>45497</c:v>
                </c:pt>
                <c:pt idx="206">
                  <c:v>45498</c:v>
                </c:pt>
                <c:pt idx="207">
                  <c:v>45499</c:v>
                </c:pt>
                <c:pt idx="208">
                  <c:v>45500</c:v>
                </c:pt>
                <c:pt idx="209">
                  <c:v>45501</c:v>
                </c:pt>
                <c:pt idx="210">
                  <c:v>45502</c:v>
                </c:pt>
                <c:pt idx="211">
                  <c:v>45503</c:v>
                </c:pt>
                <c:pt idx="212">
                  <c:v>45504</c:v>
                </c:pt>
                <c:pt idx="213">
                  <c:v>45505</c:v>
                </c:pt>
                <c:pt idx="214">
                  <c:v>45506</c:v>
                </c:pt>
                <c:pt idx="215">
                  <c:v>45507</c:v>
                </c:pt>
                <c:pt idx="216">
                  <c:v>45508</c:v>
                </c:pt>
                <c:pt idx="217">
                  <c:v>45509</c:v>
                </c:pt>
                <c:pt idx="218">
                  <c:v>45510</c:v>
                </c:pt>
                <c:pt idx="219">
                  <c:v>45511</c:v>
                </c:pt>
                <c:pt idx="220">
                  <c:v>45512</c:v>
                </c:pt>
                <c:pt idx="221">
                  <c:v>45513</c:v>
                </c:pt>
                <c:pt idx="222">
                  <c:v>45514</c:v>
                </c:pt>
                <c:pt idx="223">
                  <c:v>45515</c:v>
                </c:pt>
                <c:pt idx="224">
                  <c:v>45516</c:v>
                </c:pt>
                <c:pt idx="225">
                  <c:v>45517</c:v>
                </c:pt>
                <c:pt idx="226">
                  <c:v>45518</c:v>
                </c:pt>
                <c:pt idx="227">
                  <c:v>45519</c:v>
                </c:pt>
                <c:pt idx="228">
                  <c:v>45520</c:v>
                </c:pt>
                <c:pt idx="229">
                  <c:v>45521</c:v>
                </c:pt>
                <c:pt idx="230">
                  <c:v>45522</c:v>
                </c:pt>
                <c:pt idx="231">
                  <c:v>45523</c:v>
                </c:pt>
                <c:pt idx="232">
                  <c:v>45524</c:v>
                </c:pt>
                <c:pt idx="233">
                  <c:v>45525</c:v>
                </c:pt>
                <c:pt idx="234">
                  <c:v>45526</c:v>
                </c:pt>
                <c:pt idx="235">
                  <c:v>45527</c:v>
                </c:pt>
                <c:pt idx="236">
                  <c:v>45528</c:v>
                </c:pt>
                <c:pt idx="237">
                  <c:v>45529</c:v>
                </c:pt>
                <c:pt idx="238">
                  <c:v>45530</c:v>
                </c:pt>
                <c:pt idx="239">
                  <c:v>45531</c:v>
                </c:pt>
                <c:pt idx="240">
                  <c:v>45532</c:v>
                </c:pt>
                <c:pt idx="241">
                  <c:v>45533</c:v>
                </c:pt>
                <c:pt idx="242">
                  <c:v>45534</c:v>
                </c:pt>
                <c:pt idx="243">
                  <c:v>45535</c:v>
                </c:pt>
                <c:pt idx="244">
                  <c:v>45536</c:v>
                </c:pt>
                <c:pt idx="245">
                  <c:v>45537</c:v>
                </c:pt>
                <c:pt idx="246">
                  <c:v>45538</c:v>
                </c:pt>
                <c:pt idx="247">
                  <c:v>45539</c:v>
                </c:pt>
                <c:pt idx="248">
                  <c:v>45540</c:v>
                </c:pt>
                <c:pt idx="249">
                  <c:v>45541</c:v>
                </c:pt>
                <c:pt idx="250">
                  <c:v>45542</c:v>
                </c:pt>
                <c:pt idx="251">
                  <c:v>45543</c:v>
                </c:pt>
                <c:pt idx="252">
                  <c:v>45544</c:v>
                </c:pt>
                <c:pt idx="253">
                  <c:v>45545</c:v>
                </c:pt>
                <c:pt idx="254">
                  <c:v>45546</c:v>
                </c:pt>
                <c:pt idx="255">
                  <c:v>45547</c:v>
                </c:pt>
                <c:pt idx="256">
                  <c:v>45548</c:v>
                </c:pt>
                <c:pt idx="257">
                  <c:v>45549</c:v>
                </c:pt>
                <c:pt idx="258">
                  <c:v>45550</c:v>
                </c:pt>
                <c:pt idx="259">
                  <c:v>45551</c:v>
                </c:pt>
                <c:pt idx="260">
                  <c:v>45552</c:v>
                </c:pt>
                <c:pt idx="261">
                  <c:v>45553</c:v>
                </c:pt>
                <c:pt idx="262">
                  <c:v>45554</c:v>
                </c:pt>
                <c:pt idx="263">
                  <c:v>45555</c:v>
                </c:pt>
                <c:pt idx="264">
                  <c:v>45556</c:v>
                </c:pt>
                <c:pt idx="265">
                  <c:v>45557</c:v>
                </c:pt>
                <c:pt idx="266">
                  <c:v>45558</c:v>
                </c:pt>
                <c:pt idx="267">
                  <c:v>45559</c:v>
                </c:pt>
                <c:pt idx="268">
                  <c:v>45560</c:v>
                </c:pt>
                <c:pt idx="269">
                  <c:v>45561</c:v>
                </c:pt>
                <c:pt idx="270">
                  <c:v>45562</c:v>
                </c:pt>
                <c:pt idx="271">
                  <c:v>45563</c:v>
                </c:pt>
                <c:pt idx="272">
                  <c:v>45564</c:v>
                </c:pt>
                <c:pt idx="273">
                  <c:v>45565</c:v>
                </c:pt>
                <c:pt idx="274">
                  <c:v>45566</c:v>
                </c:pt>
                <c:pt idx="275">
                  <c:v>45567</c:v>
                </c:pt>
                <c:pt idx="276">
                  <c:v>45568</c:v>
                </c:pt>
                <c:pt idx="277">
                  <c:v>45569</c:v>
                </c:pt>
                <c:pt idx="278">
                  <c:v>45570</c:v>
                </c:pt>
                <c:pt idx="279">
                  <c:v>45571</c:v>
                </c:pt>
                <c:pt idx="280">
                  <c:v>45572</c:v>
                </c:pt>
                <c:pt idx="281">
                  <c:v>45573</c:v>
                </c:pt>
                <c:pt idx="282">
                  <c:v>45574</c:v>
                </c:pt>
                <c:pt idx="283">
                  <c:v>45575</c:v>
                </c:pt>
                <c:pt idx="284">
                  <c:v>45576</c:v>
                </c:pt>
                <c:pt idx="285">
                  <c:v>45577</c:v>
                </c:pt>
                <c:pt idx="286">
                  <c:v>45578</c:v>
                </c:pt>
                <c:pt idx="287">
                  <c:v>45579</c:v>
                </c:pt>
                <c:pt idx="288">
                  <c:v>45580</c:v>
                </c:pt>
                <c:pt idx="289">
                  <c:v>45581</c:v>
                </c:pt>
                <c:pt idx="290">
                  <c:v>45582</c:v>
                </c:pt>
                <c:pt idx="291">
                  <c:v>45583</c:v>
                </c:pt>
                <c:pt idx="292">
                  <c:v>45584</c:v>
                </c:pt>
                <c:pt idx="293">
                  <c:v>45585</c:v>
                </c:pt>
                <c:pt idx="294">
                  <c:v>45586</c:v>
                </c:pt>
                <c:pt idx="295">
                  <c:v>45587</c:v>
                </c:pt>
                <c:pt idx="296">
                  <c:v>45588</c:v>
                </c:pt>
                <c:pt idx="297">
                  <c:v>45589</c:v>
                </c:pt>
                <c:pt idx="298">
                  <c:v>45590</c:v>
                </c:pt>
                <c:pt idx="299">
                  <c:v>45591</c:v>
                </c:pt>
                <c:pt idx="300">
                  <c:v>45592</c:v>
                </c:pt>
                <c:pt idx="301">
                  <c:v>45593</c:v>
                </c:pt>
                <c:pt idx="302">
                  <c:v>45594</c:v>
                </c:pt>
                <c:pt idx="303">
                  <c:v>45595</c:v>
                </c:pt>
                <c:pt idx="304">
                  <c:v>45596</c:v>
                </c:pt>
                <c:pt idx="305">
                  <c:v>45597</c:v>
                </c:pt>
                <c:pt idx="306">
                  <c:v>45598</c:v>
                </c:pt>
                <c:pt idx="307">
                  <c:v>45599</c:v>
                </c:pt>
                <c:pt idx="308">
                  <c:v>45600</c:v>
                </c:pt>
                <c:pt idx="309">
                  <c:v>45601</c:v>
                </c:pt>
                <c:pt idx="310">
                  <c:v>45602</c:v>
                </c:pt>
                <c:pt idx="311">
                  <c:v>45603</c:v>
                </c:pt>
                <c:pt idx="312">
                  <c:v>45604</c:v>
                </c:pt>
                <c:pt idx="313">
                  <c:v>45605</c:v>
                </c:pt>
                <c:pt idx="314">
                  <c:v>45606</c:v>
                </c:pt>
                <c:pt idx="315">
                  <c:v>45607</c:v>
                </c:pt>
                <c:pt idx="316">
                  <c:v>45608</c:v>
                </c:pt>
                <c:pt idx="317">
                  <c:v>45609</c:v>
                </c:pt>
                <c:pt idx="318">
                  <c:v>45610</c:v>
                </c:pt>
                <c:pt idx="319">
                  <c:v>45611</c:v>
                </c:pt>
                <c:pt idx="320">
                  <c:v>45612</c:v>
                </c:pt>
                <c:pt idx="321">
                  <c:v>45613</c:v>
                </c:pt>
                <c:pt idx="322">
                  <c:v>45614</c:v>
                </c:pt>
                <c:pt idx="323">
                  <c:v>45615</c:v>
                </c:pt>
                <c:pt idx="324">
                  <c:v>45616</c:v>
                </c:pt>
                <c:pt idx="325">
                  <c:v>45617</c:v>
                </c:pt>
                <c:pt idx="326">
                  <c:v>45618</c:v>
                </c:pt>
                <c:pt idx="327">
                  <c:v>45619</c:v>
                </c:pt>
                <c:pt idx="328">
                  <c:v>45620</c:v>
                </c:pt>
                <c:pt idx="329">
                  <c:v>45621</c:v>
                </c:pt>
                <c:pt idx="330">
                  <c:v>45622</c:v>
                </c:pt>
                <c:pt idx="331">
                  <c:v>45623</c:v>
                </c:pt>
                <c:pt idx="332">
                  <c:v>45624</c:v>
                </c:pt>
                <c:pt idx="333">
                  <c:v>45625</c:v>
                </c:pt>
                <c:pt idx="334">
                  <c:v>45626</c:v>
                </c:pt>
                <c:pt idx="335">
                  <c:v>45627</c:v>
                </c:pt>
                <c:pt idx="336">
                  <c:v>45628</c:v>
                </c:pt>
                <c:pt idx="337">
                  <c:v>45629</c:v>
                </c:pt>
                <c:pt idx="338">
                  <c:v>45630</c:v>
                </c:pt>
                <c:pt idx="339">
                  <c:v>45631</c:v>
                </c:pt>
                <c:pt idx="340">
                  <c:v>45632</c:v>
                </c:pt>
                <c:pt idx="341">
                  <c:v>45633</c:v>
                </c:pt>
                <c:pt idx="342">
                  <c:v>45634</c:v>
                </c:pt>
                <c:pt idx="343">
                  <c:v>45635</c:v>
                </c:pt>
                <c:pt idx="344">
                  <c:v>45636</c:v>
                </c:pt>
                <c:pt idx="345">
                  <c:v>45637</c:v>
                </c:pt>
                <c:pt idx="346">
                  <c:v>45638</c:v>
                </c:pt>
                <c:pt idx="347">
                  <c:v>45639</c:v>
                </c:pt>
                <c:pt idx="348">
                  <c:v>45640</c:v>
                </c:pt>
                <c:pt idx="349">
                  <c:v>45641</c:v>
                </c:pt>
                <c:pt idx="350">
                  <c:v>45642</c:v>
                </c:pt>
                <c:pt idx="351">
                  <c:v>45643</c:v>
                </c:pt>
                <c:pt idx="352">
                  <c:v>45644</c:v>
                </c:pt>
                <c:pt idx="353">
                  <c:v>45645</c:v>
                </c:pt>
                <c:pt idx="354">
                  <c:v>45646</c:v>
                </c:pt>
                <c:pt idx="355">
                  <c:v>45647</c:v>
                </c:pt>
                <c:pt idx="356">
                  <c:v>45648</c:v>
                </c:pt>
                <c:pt idx="357">
                  <c:v>45649</c:v>
                </c:pt>
                <c:pt idx="358">
                  <c:v>45650</c:v>
                </c:pt>
                <c:pt idx="359">
                  <c:v>45651</c:v>
                </c:pt>
                <c:pt idx="360">
                  <c:v>45652</c:v>
                </c:pt>
                <c:pt idx="361">
                  <c:v>45653</c:v>
                </c:pt>
                <c:pt idx="362">
                  <c:v>45654</c:v>
                </c:pt>
                <c:pt idx="363">
                  <c:v>45655</c:v>
                </c:pt>
                <c:pt idx="364">
                  <c:v>45656</c:v>
                </c:pt>
                <c:pt idx="365">
                  <c:v>45657</c:v>
                </c:pt>
              </c:numCache>
            </c:numRef>
          </c:cat>
          <c:val>
            <c:numRef>
              <c:f>'Figure 5'!$H$3:$H$368</c:f>
              <c:numCache>
                <c:formatCode>0.00</c:formatCode>
                <c:ptCount val="366"/>
                <c:pt idx="0">
                  <c:v>75.745732727272724</c:v>
                </c:pt>
                <c:pt idx="1">
                  <c:v>75.492490909090904</c:v>
                </c:pt>
                <c:pt idx="2">
                  <c:v>75.165587272727265</c:v>
                </c:pt>
                <c:pt idx="3">
                  <c:v>74.760510909090911</c:v>
                </c:pt>
                <c:pt idx="4">
                  <c:v>74.314694545454543</c:v>
                </c:pt>
                <c:pt idx="5">
                  <c:v>73.904836363636363</c:v>
                </c:pt>
                <c:pt idx="6">
                  <c:v>73.418261818181819</c:v>
                </c:pt>
                <c:pt idx="7">
                  <c:v>72.849450909090905</c:v>
                </c:pt>
                <c:pt idx="8">
                  <c:v>72.256261818181812</c:v>
                </c:pt>
                <c:pt idx="9">
                  <c:v>71.594834545454546</c:v>
                </c:pt>
                <c:pt idx="10">
                  <c:v>70.916661818181822</c:v>
                </c:pt>
                <c:pt idx="11">
                  <c:v>70.261400000000009</c:v>
                </c:pt>
                <c:pt idx="12">
                  <c:v>69.610614545454538</c:v>
                </c:pt>
                <c:pt idx="13">
                  <c:v>68.958718181818185</c:v>
                </c:pt>
                <c:pt idx="14">
                  <c:v>68.294900000000013</c:v>
                </c:pt>
                <c:pt idx="15">
                  <c:v>67.616372727272733</c:v>
                </c:pt>
                <c:pt idx="16">
                  <c:v>66.895889090909094</c:v>
                </c:pt>
                <c:pt idx="17">
                  <c:v>66.17007454545454</c:v>
                </c:pt>
                <c:pt idx="18">
                  <c:v>65.458636363636359</c:v>
                </c:pt>
                <c:pt idx="19">
                  <c:v>64.766127272727275</c:v>
                </c:pt>
                <c:pt idx="20">
                  <c:v>64.100874545454531</c:v>
                </c:pt>
                <c:pt idx="21">
                  <c:v>63.477603636363639</c:v>
                </c:pt>
                <c:pt idx="22">
                  <c:v>62.888541818181821</c:v>
                </c:pt>
                <c:pt idx="23">
                  <c:v>62.30325818181818</c:v>
                </c:pt>
                <c:pt idx="24">
                  <c:v>61.700214545454536</c:v>
                </c:pt>
                <c:pt idx="25">
                  <c:v>61.12028909090909</c:v>
                </c:pt>
                <c:pt idx="26">
                  <c:v>60.544441818181816</c:v>
                </c:pt>
                <c:pt idx="27">
                  <c:v>60.023725454545456</c:v>
                </c:pt>
                <c:pt idx="28">
                  <c:v>59.550047272727269</c:v>
                </c:pt>
                <c:pt idx="29">
                  <c:v>59.056085454545453</c:v>
                </c:pt>
                <c:pt idx="30">
                  <c:v>58.554656363636369</c:v>
                </c:pt>
                <c:pt idx="31">
                  <c:v>58.045219999999993</c:v>
                </c:pt>
                <c:pt idx="32">
                  <c:v>57.564994545454546</c:v>
                </c:pt>
                <c:pt idx="33">
                  <c:v>57.121987272727281</c:v>
                </c:pt>
                <c:pt idx="34">
                  <c:v>56.701216363636355</c:v>
                </c:pt>
                <c:pt idx="35">
                  <c:v>56.257969090909093</c:v>
                </c:pt>
                <c:pt idx="36">
                  <c:v>55.821018181818182</c:v>
                </c:pt>
                <c:pt idx="37">
                  <c:v>55.297581818181825</c:v>
                </c:pt>
                <c:pt idx="38">
                  <c:v>54.736794545454551</c:v>
                </c:pt>
                <c:pt idx="39">
                  <c:v>54.199047272727285</c:v>
                </c:pt>
                <c:pt idx="40">
                  <c:v>53.65273454545455</c:v>
                </c:pt>
                <c:pt idx="41">
                  <c:v>53.124718181818174</c:v>
                </c:pt>
                <c:pt idx="42">
                  <c:v>52.584570909090907</c:v>
                </c:pt>
                <c:pt idx="43">
                  <c:v>52.050403636363647</c:v>
                </c:pt>
                <c:pt idx="44">
                  <c:v>51.527776363636363</c:v>
                </c:pt>
                <c:pt idx="45">
                  <c:v>51.039698181818189</c:v>
                </c:pt>
                <c:pt idx="46">
                  <c:v>50.634783636363629</c:v>
                </c:pt>
                <c:pt idx="47">
                  <c:v>50.266430909090907</c:v>
                </c:pt>
                <c:pt idx="48">
                  <c:v>49.926770909090905</c:v>
                </c:pt>
                <c:pt idx="49">
                  <c:v>49.592039999999997</c:v>
                </c:pt>
                <c:pt idx="50">
                  <c:v>49.300889090909088</c:v>
                </c:pt>
                <c:pt idx="51">
                  <c:v>49.011834545454555</c:v>
                </c:pt>
                <c:pt idx="52">
                  <c:v>48.713894545454544</c:v>
                </c:pt>
                <c:pt idx="53">
                  <c:v>48.447696363636361</c:v>
                </c:pt>
                <c:pt idx="54">
                  <c:v>48.200759999999995</c:v>
                </c:pt>
                <c:pt idx="55">
                  <c:v>47.940314545454541</c:v>
                </c:pt>
                <c:pt idx="56">
                  <c:v>47.66043272727272</c:v>
                </c:pt>
                <c:pt idx="57">
                  <c:v>47.31235818181819</c:v>
                </c:pt>
                <c:pt idx="58">
                  <c:v>46.887129090909092</c:v>
                </c:pt>
                <c:pt idx="59">
                  <c:v>46.596989090909084</c:v>
                </c:pt>
                <c:pt idx="60">
                  <c:v>46.497594545454547</c:v>
                </c:pt>
                <c:pt idx="61">
                  <c:v>46.198965454545458</c:v>
                </c:pt>
                <c:pt idx="62">
                  <c:v>45.893341818181817</c:v>
                </c:pt>
                <c:pt idx="63">
                  <c:v>45.610861818181817</c:v>
                </c:pt>
                <c:pt idx="64">
                  <c:v>45.266998181818181</c:v>
                </c:pt>
                <c:pt idx="65">
                  <c:v>44.972665454545456</c:v>
                </c:pt>
                <c:pt idx="66">
                  <c:v>44.635738181818184</c:v>
                </c:pt>
                <c:pt idx="67">
                  <c:v>44.323449090909087</c:v>
                </c:pt>
                <c:pt idx="68">
                  <c:v>44.077510909090911</c:v>
                </c:pt>
                <c:pt idx="69">
                  <c:v>43.87922727272727</c:v>
                </c:pt>
                <c:pt idx="70">
                  <c:v>43.664694545454545</c:v>
                </c:pt>
                <c:pt idx="71">
                  <c:v>43.478847272727272</c:v>
                </c:pt>
                <c:pt idx="72">
                  <c:v>43.318989090909085</c:v>
                </c:pt>
                <c:pt idx="73">
                  <c:v>43.15267636363636</c:v>
                </c:pt>
                <c:pt idx="74">
                  <c:v>42.955994545454544</c:v>
                </c:pt>
                <c:pt idx="75">
                  <c:v>42.792021818181823</c:v>
                </c:pt>
                <c:pt idx="76">
                  <c:v>42.622538181818186</c:v>
                </c:pt>
                <c:pt idx="77">
                  <c:v>42.457738181818186</c:v>
                </c:pt>
                <c:pt idx="78">
                  <c:v>42.298518181818181</c:v>
                </c:pt>
                <c:pt idx="79">
                  <c:v>42.215149090909087</c:v>
                </c:pt>
                <c:pt idx="80">
                  <c:v>42.139894545454538</c:v>
                </c:pt>
                <c:pt idx="81">
                  <c:v>42.089898181818185</c:v>
                </c:pt>
                <c:pt idx="82">
                  <c:v>42.071776363636367</c:v>
                </c:pt>
                <c:pt idx="83">
                  <c:v>42.060949090909091</c:v>
                </c:pt>
                <c:pt idx="84">
                  <c:v>42.033470909090909</c:v>
                </c:pt>
                <c:pt idx="85">
                  <c:v>42.054049090909089</c:v>
                </c:pt>
                <c:pt idx="86">
                  <c:v>42.050414545454544</c:v>
                </c:pt>
                <c:pt idx="87">
                  <c:v>42.018279999999997</c:v>
                </c:pt>
                <c:pt idx="88">
                  <c:v>42.040630909090908</c:v>
                </c:pt>
                <c:pt idx="89">
                  <c:v>42.104603636363642</c:v>
                </c:pt>
                <c:pt idx="90">
                  <c:v>42.029512727272731</c:v>
                </c:pt>
                <c:pt idx="91">
                  <c:v>42.19751636363636</c:v>
                </c:pt>
                <c:pt idx="92">
                  <c:v>42.281518181818186</c:v>
                </c:pt>
                <c:pt idx="93">
                  <c:v>42.319585454545454</c:v>
                </c:pt>
                <c:pt idx="94">
                  <c:v>42.353103636363635</c:v>
                </c:pt>
                <c:pt idx="95">
                  <c:v>42.40528181818182</c:v>
                </c:pt>
                <c:pt idx="96">
                  <c:v>42.471929090909086</c:v>
                </c:pt>
                <c:pt idx="97">
                  <c:v>42.504976363636366</c:v>
                </c:pt>
                <c:pt idx="98">
                  <c:v>42.564925454545445</c:v>
                </c:pt>
                <c:pt idx="99">
                  <c:v>42.649420000000006</c:v>
                </c:pt>
                <c:pt idx="100">
                  <c:v>42.763014545454553</c:v>
                </c:pt>
                <c:pt idx="101">
                  <c:v>42.868721818181811</c:v>
                </c:pt>
                <c:pt idx="102">
                  <c:v>42.9773</c:v>
                </c:pt>
                <c:pt idx="103">
                  <c:v>43.117459999999994</c:v>
                </c:pt>
                <c:pt idx="104">
                  <c:v>43.226196363636362</c:v>
                </c:pt>
                <c:pt idx="105">
                  <c:v>43.37063818181818</c:v>
                </c:pt>
                <c:pt idx="106">
                  <c:v>43.520081818181822</c:v>
                </c:pt>
                <c:pt idx="107">
                  <c:v>43.661369090909091</c:v>
                </c:pt>
                <c:pt idx="108">
                  <c:v>43.814905454545453</c:v>
                </c:pt>
                <c:pt idx="109">
                  <c:v>43.951698181818173</c:v>
                </c:pt>
                <c:pt idx="110">
                  <c:v>44.104765454545458</c:v>
                </c:pt>
                <c:pt idx="111">
                  <c:v>44.284994545454545</c:v>
                </c:pt>
                <c:pt idx="112">
                  <c:v>44.45082</c:v>
                </c:pt>
                <c:pt idx="113">
                  <c:v>44.635352727272725</c:v>
                </c:pt>
                <c:pt idx="114">
                  <c:v>44.837905454545464</c:v>
                </c:pt>
                <c:pt idx="115">
                  <c:v>45.004450909090906</c:v>
                </c:pt>
                <c:pt idx="116">
                  <c:v>45.135881818181822</c:v>
                </c:pt>
                <c:pt idx="117">
                  <c:v>45.308672727272729</c:v>
                </c:pt>
                <c:pt idx="118">
                  <c:v>45.527770909090911</c:v>
                </c:pt>
                <c:pt idx="119">
                  <c:v>45.764863636363643</c:v>
                </c:pt>
                <c:pt idx="120">
                  <c:v>45.987398181818186</c:v>
                </c:pt>
                <c:pt idx="121">
                  <c:v>46.33571818181818</c:v>
                </c:pt>
                <c:pt idx="122">
                  <c:v>46.638512727272726</c:v>
                </c:pt>
                <c:pt idx="123">
                  <c:v>46.918401818181813</c:v>
                </c:pt>
                <c:pt idx="124">
                  <c:v>47.195389090909096</c:v>
                </c:pt>
                <c:pt idx="125">
                  <c:v>47.449229090909093</c:v>
                </c:pt>
                <c:pt idx="126">
                  <c:v>47.68938363636363</c:v>
                </c:pt>
                <c:pt idx="127">
                  <c:v>47.945943636363644</c:v>
                </c:pt>
                <c:pt idx="128">
                  <c:v>48.206607272727275</c:v>
                </c:pt>
                <c:pt idx="129">
                  <c:v>48.519096363636365</c:v>
                </c:pt>
                <c:pt idx="130">
                  <c:v>48.849239999999995</c:v>
                </c:pt>
                <c:pt idx="131">
                  <c:v>49.193618181818188</c:v>
                </c:pt>
                <c:pt idx="132">
                  <c:v>49.52555090909091</c:v>
                </c:pt>
                <c:pt idx="133">
                  <c:v>49.891358181818177</c:v>
                </c:pt>
                <c:pt idx="134">
                  <c:v>50.266661818181817</c:v>
                </c:pt>
                <c:pt idx="135">
                  <c:v>50.618092727272725</c:v>
                </c:pt>
                <c:pt idx="136">
                  <c:v>50.923432727272726</c:v>
                </c:pt>
                <c:pt idx="137">
                  <c:v>51.214025454545457</c:v>
                </c:pt>
                <c:pt idx="138">
                  <c:v>51.502358181818181</c:v>
                </c:pt>
                <c:pt idx="139">
                  <c:v>51.795167272727269</c:v>
                </c:pt>
                <c:pt idx="140">
                  <c:v>52.127856363636361</c:v>
                </c:pt>
                <c:pt idx="141">
                  <c:v>52.442254545454546</c:v>
                </c:pt>
                <c:pt idx="142">
                  <c:v>52.755420000000001</c:v>
                </c:pt>
                <c:pt idx="143">
                  <c:v>53.065341818181821</c:v>
                </c:pt>
                <c:pt idx="144">
                  <c:v>53.367290909090912</c:v>
                </c:pt>
                <c:pt idx="145">
                  <c:v>53.689756363636363</c:v>
                </c:pt>
                <c:pt idx="146">
                  <c:v>54.018132727272736</c:v>
                </c:pt>
                <c:pt idx="147">
                  <c:v>54.334636363636356</c:v>
                </c:pt>
                <c:pt idx="148">
                  <c:v>54.661921818181817</c:v>
                </c:pt>
                <c:pt idx="149">
                  <c:v>55.02015272727273</c:v>
                </c:pt>
                <c:pt idx="150">
                  <c:v>55.34808363636364</c:v>
                </c:pt>
                <c:pt idx="151">
                  <c:v>55.651320000000013</c:v>
                </c:pt>
                <c:pt idx="152">
                  <c:v>56.02288363636363</c:v>
                </c:pt>
                <c:pt idx="153">
                  <c:v>56.377127272727286</c:v>
                </c:pt>
                <c:pt idx="154">
                  <c:v>56.718063636363638</c:v>
                </c:pt>
                <c:pt idx="155">
                  <c:v>57.072216363636358</c:v>
                </c:pt>
                <c:pt idx="156">
                  <c:v>57.400672727272728</c:v>
                </c:pt>
                <c:pt idx="157">
                  <c:v>57.743556363636358</c:v>
                </c:pt>
                <c:pt idx="158">
                  <c:v>58.053850909090897</c:v>
                </c:pt>
                <c:pt idx="159">
                  <c:v>58.371369090909091</c:v>
                </c:pt>
                <c:pt idx="160">
                  <c:v>58.66544727272727</c:v>
                </c:pt>
                <c:pt idx="161">
                  <c:v>58.958414545454545</c:v>
                </c:pt>
                <c:pt idx="162">
                  <c:v>59.308550909090911</c:v>
                </c:pt>
                <c:pt idx="163">
                  <c:v>59.658641818181835</c:v>
                </c:pt>
                <c:pt idx="164">
                  <c:v>59.995401818181826</c:v>
                </c:pt>
                <c:pt idx="165">
                  <c:v>60.316096363636362</c:v>
                </c:pt>
                <c:pt idx="166">
                  <c:v>60.64643090909091</c:v>
                </c:pt>
                <c:pt idx="167">
                  <c:v>60.918367272727266</c:v>
                </c:pt>
                <c:pt idx="168">
                  <c:v>61.266874545454542</c:v>
                </c:pt>
                <c:pt idx="169">
                  <c:v>61.618227272727268</c:v>
                </c:pt>
                <c:pt idx="170">
                  <c:v>61.968796363636365</c:v>
                </c:pt>
                <c:pt idx="171">
                  <c:v>62.288016363636359</c:v>
                </c:pt>
                <c:pt idx="172">
                  <c:v>62.648267272727274</c:v>
                </c:pt>
                <c:pt idx="173">
                  <c:v>62.930943636363644</c:v>
                </c:pt>
                <c:pt idx="174">
                  <c:v>63.219756363636364</c:v>
                </c:pt>
                <c:pt idx="175">
                  <c:v>63.51961454545453</c:v>
                </c:pt>
                <c:pt idx="176">
                  <c:v>63.834930909090907</c:v>
                </c:pt>
                <c:pt idx="177">
                  <c:v>64.15546545454545</c:v>
                </c:pt>
                <c:pt idx="178">
                  <c:v>64.47244727272728</c:v>
                </c:pt>
                <c:pt idx="179">
                  <c:v>64.781818181818181</c:v>
                </c:pt>
                <c:pt idx="180">
                  <c:v>65.094183636363638</c:v>
                </c:pt>
                <c:pt idx="181">
                  <c:v>65.392596363636358</c:v>
                </c:pt>
                <c:pt idx="182">
                  <c:v>65.702469090909091</c:v>
                </c:pt>
                <c:pt idx="183">
                  <c:v>66.02606909090909</c:v>
                </c:pt>
                <c:pt idx="184">
                  <c:v>66.359376363636358</c:v>
                </c:pt>
                <c:pt idx="185">
                  <c:v>66.682407272727275</c:v>
                </c:pt>
                <c:pt idx="186">
                  <c:v>67.012556363636378</c:v>
                </c:pt>
                <c:pt idx="187">
                  <c:v>67.398449090909097</c:v>
                </c:pt>
                <c:pt idx="188">
                  <c:v>67.699085454545454</c:v>
                </c:pt>
                <c:pt idx="189">
                  <c:v>68.010981818181818</c:v>
                </c:pt>
                <c:pt idx="190">
                  <c:v>68.287907272727267</c:v>
                </c:pt>
                <c:pt idx="191">
                  <c:v>68.632747272727272</c:v>
                </c:pt>
                <c:pt idx="192">
                  <c:v>68.924078181818189</c:v>
                </c:pt>
                <c:pt idx="193">
                  <c:v>69.211932727272739</c:v>
                </c:pt>
                <c:pt idx="194">
                  <c:v>69.493778181818186</c:v>
                </c:pt>
                <c:pt idx="195">
                  <c:v>69.774527272727269</c:v>
                </c:pt>
                <c:pt idx="196">
                  <c:v>70.061065454545457</c:v>
                </c:pt>
                <c:pt idx="197">
                  <c:v>70.379163636363629</c:v>
                </c:pt>
                <c:pt idx="198">
                  <c:v>70.672854545454541</c:v>
                </c:pt>
                <c:pt idx="199">
                  <c:v>70.944839999999999</c:v>
                </c:pt>
                <c:pt idx="200">
                  <c:v>71.209507272727279</c:v>
                </c:pt>
                <c:pt idx="201">
                  <c:v>71.484343636363633</c:v>
                </c:pt>
                <c:pt idx="202">
                  <c:v>71.754589090909093</c:v>
                </c:pt>
                <c:pt idx="203">
                  <c:v>72.040040000000005</c:v>
                </c:pt>
                <c:pt idx="204">
                  <c:v>72.373416363636366</c:v>
                </c:pt>
                <c:pt idx="205">
                  <c:v>72.700659999999999</c:v>
                </c:pt>
                <c:pt idx="206">
                  <c:v>73.016290909090912</c:v>
                </c:pt>
                <c:pt idx="207">
                  <c:v>73.331121818181828</c:v>
                </c:pt>
                <c:pt idx="208">
                  <c:v>73.660669090909096</c:v>
                </c:pt>
                <c:pt idx="209">
                  <c:v>73.989490909090904</c:v>
                </c:pt>
                <c:pt idx="210">
                  <c:v>74.325272727272733</c:v>
                </c:pt>
                <c:pt idx="211">
                  <c:v>74.672420000000017</c:v>
                </c:pt>
                <c:pt idx="212">
                  <c:v>74.993890909090922</c:v>
                </c:pt>
                <c:pt idx="213">
                  <c:v>75.283199999999994</c:v>
                </c:pt>
                <c:pt idx="214">
                  <c:v>75.622952727272732</c:v>
                </c:pt>
                <c:pt idx="215">
                  <c:v>75.950181818181818</c:v>
                </c:pt>
                <c:pt idx="216">
                  <c:v>76.241312727272728</c:v>
                </c:pt>
                <c:pt idx="217">
                  <c:v>76.555199999999999</c:v>
                </c:pt>
                <c:pt idx="218">
                  <c:v>76.893214545454541</c:v>
                </c:pt>
                <c:pt idx="219">
                  <c:v>77.244576363636355</c:v>
                </c:pt>
                <c:pt idx="220">
                  <c:v>77.570514545454529</c:v>
                </c:pt>
                <c:pt idx="221">
                  <c:v>77.893920000000008</c:v>
                </c:pt>
                <c:pt idx="222">
                  <c:v>78.23299999999999</c:v>
                </c:pt>
                <c:pt idx="223">
                  <c:v>78.551599999999993</c:v>
                </c:pt>
                <c:pt idx="224">
                  <c:v>78.875038181818169</c:v>
                </c:pt>
                <c:pt idx="225">
                  <c:v>79.214340000000007</c:v>
                </c:pt>
                <c:pt idx="226">
                  <c:v>79.556443636363639</c:v>
                </c:pt>
                <c:pt idx="227">
                  <c:v>79.905205454545452</c:v>
                </c:pt>
                <c:pt idx="228">
                  <c:v>80.232401818181827</c:v>
                </c:pt>
                <c:pt idx="229">
                  <c:v>80.554365454545461</c:v>
                </c:pt>
                <c:pt idx="230">
                  <c:v>80.882152727272725</c:v>
                </c:pt>
                <c:pt idx="231">
                  <c:v>81.199603636363634</c:v>
                </c:pt>
                <c:pt idx="232">
                  <c:v>81.528210909090916</c:v>
                </c:pt>
                <c:pt idx="233">
                  <c:v>81.845081818181811</c:v>
                </c:pt>
                <c:pt idx="234">
                  <c:v>82.105832727272741</c:v>
                </c:pt>
                <c:pt idx="235">
                  <c:v>82.405265454545457</c:v>
                </c:pt>
                <c:pt idx="236">
                  <c:v>82.699236363636373</c:v>
                </c:pt>
                <c:pt idx="237">
                  <c:v>82.980159999999998</c:v>
                </c:pt>
                <c:pt idx="238">
                  <c:v>83.23906181818181</c:v>
                </c:pt>
                <c:pt idx="239">
                  <c:v>83.50139636363636</c:v>
                </c:pt>
                <c:pt idx="240">
                  <c:v>83.772912727272725</c:v>
                </c:pt>
                <c:pt idx="241">
                  <c:v>83.997356363636371</c:v>
                </c:pt>
                <c:pt idx="242">
                  <c:v>84.225641818181813</c:v>
                </c:pt>
                <c:pt idx="243">
                  <c:v>84.389332727272716</c:v>
                </c:pt>
                <c:pt idx="244">
                  <c:v>84.733678181818178</c:v>
                </c:pt>
                <c:pt idx="245">
                  <c:v>84.937643636363632</c:v>
                </c:pt>
                <c:pt idx="246">
                  <c:v>85.163567272727278</c:v>
                </c:pt>
                <c:pt idx="247">
                  <c:v>85.387672727272729</c:v>
                </c:pt>
                <c:pt idx="248">
                  <c:v>85.595549090909088</c:v>
                </c:pt>
                <c:pt idx="249">
                  <c:v>85.784545454545452</c:v>
                </c:pt>
                <c:pt idx="250">
                  <c:v>85.954149090909098</c:v>
                </c:pt>
                <c:pt idx="251">
                  <c:v>86.130378181818187</c:v>
                </c:pt>
                <c:pt idx="252">
                  <c:v>86.302921818181829</c:v>
                </c:pt>
                <c:pt idx="253">
                  <c:v>86.485134545454542</c:v>
                </c:pt>
                <c:pt idx="254">
                  <c:v>86.658760000000001</c:v>
                </c:pt>
                <c:pt idx="255">
                  <c:v>86.80577090909091</c:v>
                </c:pt>
                <c:pt idx="256">
                  <c:v>86.944305454545457</c:v>
                </c:pt>
                <c:pt idx="257">
                  <c:v>87.082843636363634</c:v>
                </c:pt>
                <c:pt idx="258">
                  <c:v>87.232187272727273</c:v>
                </c:pt>
                <c:pt idx="259">
                  <c:v>87.376965454545456</c:v>
                </c:pt>
                <c:pt idx="260">
                  <c:v>87.547729090909087</c:v>
                </c:pt>
                <c:pt idx="261">
                  <c:v>87.739745454545442</c:v>
                </c:pt>
                <c:pt idx="262">
                  <c:v>87.907956363636373</c:v>
                </c:pt>
                <c:pt idx="263">
                  <c:v>88.068816363636373</c:v>
                </c:pt>
                <c:pt idx="264">
                  <c:v>88.239467272727254</c:v>
                </c:pt>
                <c:pt idx="265">
                  <c:v>88.389009090909099</c:v>
                </c:pt>
                <c:pt idx="266">
                  <c:v>88.541169090909094</c:v>
                </c:pt>
                <c:pt idx="267">
                  <c:v>88.713807272727266</c:v>
                </c:pt>
                <c:pt idx="268">
                  <c:v>88.903714545454548</c:v>
                </c:pt>
                <c:pt idx="269">
                  <c:v>89.082430909090903</c:v>
                </c:pt>
                <c:pt idx="270">
                  <c:v>89.255114545454532</c:v>
                </c:pt>
                <c:pt idx="271">
                  <c:v>89.412801818181833</c:v>
                </c:pt>
                <c:pt idx="272">
                  <c:v>89.567569090909089</c:v>
                </c:pt>
                <c:pt idx="273">
                  <c:v>89.638674545454549</c:v>
                </c:pt>
                <c:pt idx="274">
                  <c:v>89.854767272727287</c:v>
                </c:pt>
                <c:pt idx="275">
                  <c:v>89.989321818181821</c:v>
                </c:pt>
                <c:pt idx="276">
                  <c:v>90.160190909090915</c:v>
                </c:pt>
                <c:pt idx="277">
                  <c:v>90.299501818181824</c:v>
                </c:pt>
                <c:pt idx="278">
                  <c:v>90.446219999999997</c:v>
                </c:pt>
                <c:pt idx="279">
                  <c:v>90.578210909090913</c:v>
                </c:pt>
                <c:pt idx="280">
                  <c:v>90.683836363636374</c:v>
                </c:pt>
                <c:pt idx="281">
                  <c:v>90.809443636363625</c:v>
                </c:pt>
                <c:pt idx="282">
                  <c:v>90.952250909090907</c:v>
                </c:pt>
                <c:pt idx="283">
                  <c:v>91.181152727272732</c:v>
                </c:pt>
                <c:pt idx="284">
                  <c:v>91.282694545454561</c:v>
                </c:pt>
                <c:pt idx="285">
                  <c:v>91.393141818181817</c:v>
                </c:pt>
                <c:pt idx="286">
                  <c:v>91.455952727272731</c:v>
                </c:pt>
                <c:pt idx="287">
                  <c:v>91.517990909090912</c:v>
                </c:pt>
                <c:pt idx="288">
                  <c:v>91.588556363636357</c:v>
                </c:pt>
                <c:pt idx="289">
                  <c:v>91.651743636363648</c:v>
                </c:pt>
                <c:pt idx="290">
                  <c:v>91.712201818181811</c:v>
                </c:pt>
                <c:pt idx="291">
                  <c:v>91.763898181818178</c:v>
                </c:pt>
                <c:pt idx="292">
                  <c:v>91.846263636363631</c:v>
                </c:pt>
                <c:pt idx="293">
                  <c:v>91.933934545454548</c:v>
                </c:pt>
                <c:pt idx="294">
                  <c:v>91.996130909090908</c:v>
                </c:pt>
                <c:pt idx="295">
                  <c:v>92.05886000000001</c:v>
                </c:pt>
                <c:pt idx="296">
                  <c:v>92.104309090909084</c:v>
                </c:pt>
                <c:pt idx="297">
                  <c:v>92.153865454545453</c:v>
                </c:pt>
                <c:pt idx="298">
                  <c:v>92.164865454545449</c:v>
                </c:pt>
                <c:pt idx="299">
                  <c:v>92.192925454545446</c:v>
                </c:pt>
                <c:pt idx="300">
                  <c:v>92.236972727272729</c:v>
                </c:pt>
                <c:pt idx="301">
                  <c:v>92.302330909090898</c:v>
                </c:pt>
                <c:pt idx="302">
                  <c:v>92.352158181818183</c:v>
                </c:pt>
                <c:pt idx="303">
                  <c:v>92.435625454545445</c:v>
                </c:pt>
                <c:pt idx="304">
                  <c:v>92.486950909090908</c:v>
                </c:pt>
                <c:pt idx="305">
                  <c:v>92.558269090909079</c:v>
                </c:pt>
                <c:pt idx="306">
                  <c:v>92.562472727272734</c:v>
                </c:pt>
                <c:pt idx="307">
                  <c:v>92.524149090909077</c:v>
                </c:pt>
                <c:pt idx="308">
                  <c:v>92.455001818181827</c:v>
                </c:pt>
                <c:pt idx="309">
                  <c:v>92.377800000000008</c:v>
                </c:pt>
                <c:pt idx="310">
                  <c:v>92.28994545454546</c:v>
                </c:pt>
                <c:pt idx="311">
                  <c:v>92.181523636363636</c:v>
                </c:pt>
                <c:pt idx="312">
                  <c:v>92.050512727272718</c:v>
                </c:pt>
                <c:pt idx="313">
                  <c:v>91.934796363636366</c:v>
                </c:pt>
                <c:pt idx="314">
                  <c:v>91.801476363636368</c:v>
                </c:pt>
                <c:pt idx="315">
                  <c:v>91.67867272727274</c:v>
                </c:pt>
                <c:pt idx="316">
                  <c:v>91.517776363636372</c:v>
                </c:pt>
                <c:pt idx="317">
                  <c:v>91.362941818181838</c:v>
                </c:pt>
                <c:pt idx="318">
                  <c:v>91.215010909090921</c:v>
                </c:pt>
                <c:pt idx="319">
                  <c:v>91.024358181818187</c:v>
                </c:pt>
                <c:pt idx="320">
                  <c:v>90.827729090909102</c:v>
                </c:pt>
                <c:pt idx="321">
                  <c:v>90.609901818181811</c:v>
                </c:pt>
                <c:pt idx="322">
                  <c:v>90.329783636363629</c:v>
                </c:pt>
                <c:pt idx="323">
                  <c:v>90.088147272727269</c:v>
                </c:pt>
                <c:pt idx="324">
                  <c:v>89.801654545454539</c:v>
                </c:pt>
                <c:pt idx="325">
                  <c:v>89.437905454545458</c:v>
                </c:pt>
                <c:pt idx="326">
                  <c:v>89.035025454545433</c:v>
                </c:pt>
                <c:pt idx="327">
                  <c:v>88.684310909090911</c:v>
                </c:pt>
                <c:pt idx="328">
                  <c:v>88.326092727272723</c:v>
                </c:pt>
                <c:pt idx="329">
                  <c:v>87.959389090909099</c:v>
                </c:pt>
                <c:pt idx="330">
                  <c:v>87.591285454545456</c:v>
                </c:pt>
                <c:pt idx="331">
                  <c:v>87.216054545454554</c:v>
                </c:pt>
                <c:pt idx="332">
                  <c:v>86.78797999999999</c:v>
                </c:pt>
                <c:pt idx="333">
                  <c:v>86.303380000000004</c:v>
                </c:pt>
                <c:pt idx="334">
                  <c:v>85.834916363636367</c:v>
                </c:pt>
                <c:pt idx="335">
                  <c:v>85.342601818181819</c:v>
                </c:pt>
                <c:pt idx="336">
                  <c:v>84.832001818181809</c:v>
                </c:pt>
                <c:pt idx="337">
                  <c:v>84.337112727272739</c:v>
                </c:pt>
                <c:pt idx="338">
                  <c:v>83.831285454545466</c:v>
                </c:pt>
                <c:pt idx="339">
                  <c:v>83.327894545454541</c:v>
                </c:pt>
                <c:pt idx="340">
                  <c:v>82.836970909090908</c:v>
                </c:pt>
                <c:pt idx="341">
                  <c:v>82.388374545454553</c:v>
                </c:pt>
                <c:pt idx="342">
                  <c:v>81.956600000000009</c:v>
                </c:pt>
                <c:pt idx="343">
                  <c:v>81.51328181818181</c:v>
                </c:pt>
                <c:pt idx="344">
                  <c:v>81.06731818181818</c:v>
                </c:pt>
                <c:pt idx="345">
                  <c:v>80.57623090909091</c:v>
                </c:pt>
                <c:pt idx="346">
                  <c:v>80.038727272727272</c:v>
                </c:pt>
                <c:pt idx="347">
                  <c:v>79.48648</c:v>
                </c:pt>
                <c:pt idx="348">
                  <c:v>78.993098181818169</c:v>
                </c:pt>
                <c:pt idx="349">
                  <c:v>78.521361818181816</c:v>
                </c:pt>
                <c:pt idx="350">
                  <c:v>78.059634545454543</c:v>
                </c:pt>
                <c:pt idx="351">
                  <c:v>77.654741818181819</c:v>
                </c:pt>
                <c:pt idx="352">
                  <c:v>77.288460000000001</c:v>
                </c:pt>
                <c:pt idx="353">
                  <c:v>76.918400000000005</c:v>
                </c:pt>
                <c:pt idx="354">
                  <c:v>76.514274545454526</c:v>
                </c:pt>
                <c:pt idx="355">
                  <c:v>76.176290909090909</c:v>
                </c:pt>
                <c:pt idx="356">
                  <c:v>75.82856727272727</c:v>
                </c:pt>
                <c:pt idx="357">
                  <c:v>75.521156363636379</c:v>
                </c:pt>
                <c:pt idx="358">
                  <c:v>75.306454545454557</c:v>
                </c:pt>
                <c:pt idx="359">
                  <c:v>75.118594545454542</c:v>
                </c:pt>
                <c:pt idx="360">
                  <c:v>74.878858181818174</c:v>
                </c:pt>
                <c:pt idx="361">
                  <c:v>74.605365454545463</c:v>
                </c:pt>
                <c:pt idx="362">
                  <c:v>74.350258181818191</c:v>
                </c:pt>
                <c:pt idx="363">
                  <c:v>74.10723818181819</c:v>
                </c:pt>
                <c:pt idx="364">
                  <c:v>73.886921818181818</c:v>
                </c:pt>
                <c:pt idx="365">
                  <c:v>73.719799999999992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6CC-424E-BC6E-85099A0D99BF}"/>
            </c:ext>
          </c:extLst>
        </c:ser>
        <c:ser>
          <c:idx val="5"/>
          <c:order val="1"/>
          <c:tx>
            <c:strRef>
              <c:f>'Figure 5'!$G$2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5'!$A$3:$A$368</c:f>
              <c:numCache>
                <c:formatCode>d\-mmm</c:formatCode>
                <c:ptCount val="366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  <c:pt idx="91">
                  <c:v>45383</c:v>
                </c:pt>
                <c:pt idx="92">
                  <c:v>45384</c:v>
                </c:pt>
                <c:pt idx="93">
                  <c:v>45385</c:v>
                </c:pt>
                <c:pt idx="94">
                  <c:v>45386</c:v>
                </c:pt>
                <c:pt idx="95">
                  <c:v>45387</c:v>
                </c:pt>
                <c:pt idx="96">
                  <c:v>45388</c:v>
                </c:pt>
                <c:pt idx="97">
                  <c:v>45389</c:v>
                </c:pt>
                <c:pt idx="98">
                  <c:v>45390</c:v>
                </c:pt>
                <c:pt idx="99">
                  <c:v>45391</c:v>
                </c:pt>
                <c:pt idx="100">
                  <c:v>45392</c:v>
                </c:pt>
                <c:pt idx="101">
                  <c:v>45393</c:v>
                </c:pt>
                <c:pt idx="102">
                  <c:v>45394</c:v>
                </c:pt>
                <c:pt idx="103">
                  <c:v>45395</c:v>
                </c:pt>
                <c:pt idx="104">
                  <c:v>45396</c:v>
                </c:pt>
                <c:pt idx="105">
                  <c:v>45397</c:v>
                </c:pt>
                <c:pt idx="106">
                  <c:v>45398</c:v>
                </c:pt>
                <c:pt idx="107">
                  <c:v>45399</c:v>
                </c:pt>
                <c:pt idx="108">
                  <c:v>45400</c:v>
                </c:pt>
                <c:pt idx="109">
                  <c:v>45401</c:v>
                </c:pt>
                <c:pt idx="110">
                  <c:v>45402</c:v>
                </c:pt>
                <c:pt idx="111">
                  <c:v>45403</c:v>
                </c:pt>
                <c:pt idx="112">
                  <c:v>45404</c:v>
                </c:pt>
                <c:pt idx="113">
                  <c:v>45405</c:v>
                </c:pt>
                <c:pt idx="114">
                  <c:v>45406</c:v>
                </c:pt>
                <c:pt idx="115">
                  <c:v>45407</c:v>
                </c:pt>
                <c:pt idx="116">
                  <c:v>45408</c:v>
                </c:pt>
                <c:pt idx="117">
                  <c:v>45409</c:v>
                </c:pt>
                <c:pt idx="118">
                  <c:v>45410</c:v>
                </c:pt>
                <c:pt idx="119">
                  <c:v>45411</c:v>
                </c:pt>
                <c:pt idx="120">
                  <c:v>45412</c:v>
                </c:pt>
                <c:pt idx="121">
                  <c:v>45413</c:v>
                </c:pt>
                <c:pt idx="122">
                  <c:v>45414</c:v>
                </c:pt>
                <c:pt idx="123">
                  <c:v>45415</c:v>
                </c:pt>
                <c:pt idx="124">
                  <c:v>45416</c:v>
                </c:pt>
                <c:pt idx="125">
                  <c:v>45417</c:v>
                </c:pt>
                <c:pt idx="126">
                  <c:v>45418</c:v>
                </c:pt>
                <c:pt idx="127">
                  <c:v>45419</c:v>
                </c:pt>
                <c:pt idx="128">
                  <c:v>45420</c:v>
                </c:pt>
                <c:pt idx="129">
                  <c:v>45421</c:v>
                </c:pt>
                <c:pt idx="130">
                  <c:v>45422</c:v>
                </c:pt>
                <c:pt idx="131">
                  <c:v>45423</c:v>
                </c:pt>
                <c:pt idx="132">
                  <c:v>45424</c:v>
                </c:pt>
                <c:pt idx="133">
                  <c:v>45425</c:v>
                </c:pt>
                <c:pt idx="134">
                  <c:v>45426</c:v>
                </c:pt>
                <c:pt idx="135">
                  <c:v>45427</c:v>
                </c:pt>
                <c:pt idx="136">
                  <c:v>45428</c:v>
                </c:pt>
                <c:pt idx="137">
                  <c:v>45429</c:v>
                </c:pt>
                <c:pt idx="138">
                  <c:v>45430</c:v>
                </c:pt>
                <c:pt idx="139">
                  <c:v>45431</c:v>
                </c:pt>
                <c:pt idx="140">
                  <c:v>45432</c:v>
                </c:pt>
                <c:pt idx="141">
                  <c:v>45433</c:v>
                </c:pt>
                <c:pt idx="142">
                  <c:v>45434</c:v>
                </c:pt>
                <c:pt idx="143">
                  <c:v>45435</c:v>
                </c:pt>
                <c:pt idx="144">
                  <c:v>45436</c:v>
                </c:pt>
                <c:pt idx="145">
                  <c:v>45437</c:v>
                </c:pt>
                <c:pt idx="146">
                  <c:v>45438</c:v>
                </c:pt>
                <c:pt idx="147">
                  <c:v>45439</c:v>
                </c:pt>
                <c:pt idx="148">
                  <c:v>45440</c:v>
                </c:pt>
                <c:pt idx="149">
                  <c:v>45441</c:v>
                </c:pt>
                <c:pt idx="150">
                  <c:v>45442</c:v>
                </c:pt>
                <c:pt idx="151">
                  <c:v>45443</c:v>
                </c:pt>
                <c:pt idx="152">
                  <c:v>45444</c:v>
                </c:pt>
                <c:pt idx="153">
                  <c:v>45445</c:v>
                </c:pt>
                <c:pt idx="154">
                  <c:v>45446</c:v>
                </c:pt>
                <c:pt idx="155">
                  <c:v>45447</c:v>
                </c:pt>
                <c:pt idx="156">
                  <c:v>45448</c:v>
                </c:pt>
                <c:pt idx="157">
                  <c:v>45449</c:v>
                </c:pt>
                <c:pt idx="158">
                  <c:v>45450</c:v>
                </c:pt>
                <c:pt idx="159">
                  <c:v>45451</c:v>
                </c:pt>
                <c:pt idx="160">
                  <c:v>45452</c:v>
                </c:pt>
                <c:pt idx="161">
                  <c:v>45453</c:v>
                </c:pt>
                <c:pt idx="162">
                  <c:v>45454</c:v>
                </c:pt>
                <c:pt idx="163">
                  <c:v>45455</c:v>
                </c:pt>
                <c:pt idx="164">
                  <c:v>45456</c:v>
                </c:pt>
                <c:pt idx="165">
                  <c:v>45457</c:v>
                </c:pt>
                <c:pt idx="166">
                  <c:v>45458</c:v>
                </c:pt>
                <c:pt idx="167">
                  <c:v>45459</c:v>
                </c:pt>
                <c:pt idx="168">
                  <c:v>45460</c:v>
                </c:pt>
                <c:pt idx="169">
                  <c:v>45461</c:v>
                </c:pt>
                <c:pt idx="170">
                  <c:v>45462</c:v>
                </c:pt>
                <c:pt idx="171">
                  <c:v>45463</c:v>
                </c:pt>
                <c:pt idx="172">
                  <c:v>45464</c:v>
                </c:pt>
                <c:pt idx="173">
                  <c:v>45465</c:v>
                </c:pt>
                <c:pt idx="174">
                  <c:v>45466</c:v>
                </c:pt>
                <c:pt idx="175">
                  <c:v>45467</c:v>
                </c:pt>
                <c:pt idx="176">
                  <c:v>45468</c:v>
                </c:pt>
                <c:pt idx="177">
                  <c:v>45469</c:v>
                </c:pt>
                <c:pt idx="178">
                  <c:v>45470</c:v>
                </c:pt>
                <c:pt idx="179">
                  <c:v>45471</c:v>
                </c:pt>
                <c:pt idx="180">
                  <c:v>45472</c:v>
                </c:pt>
                <c:pt idx="181">
                  <c:v>45473</c:v>
                </c:pt>
                <c:pt idx="182">
                  <c:v>45474</c:v>
                </c:pt>
                <c:pt idx="183">
                  <c:v>45475</c:v>
                </c:pt>
                <c:pt idx="184">
                  <c:v>45476</c:v>
                </c:pt>
                <c:pt idx="185">
                  <c:v>45477</c:v>
                </c:pt>
                <c:pt idx="186">
                  <c:v>45478</c:v>
                </c:pt>
                <c:pt idx="187">
                  <c:v>45479</c:v>
                </c:pt>
                <c:pt idx="188">
                  <c:v>45480</c:v>
                </c:pt>
                <c:pt idx="189">
                  <c:v>45481</c:v>
                </c:pt>
                <c:pt idx="190">
                  <c:v>45482</c:v>
                </c:pt>
                <c:pt idx="191">
                  <c:v>45483</c:v>
                </c:pt>
                <c:pt idx="192">
                  <c:v>45484</c:v>
                </c:pt>
                <c:pt idx="193">
                  <c:v>45485</c:v>
                </c:pt>
                <c:pt idx="194">
                  <c:v>45486</c:v>
                </c:pt>
                <c:pt idx="195">
                  <c:v>45487</c:v>
                </c:pt>
                <c:pt idx="196">
                  <c:v>45488</c:v>
                </c:pt>
                <c:pt idx="197">
                  <c:v>45489</c:v>
                </c:pt>
                <c:pt idx="198">
                  <c:v>45490</c:v>
                </c:pt>
                <c:pt idx="199">
                  <c:v>45491</c:v>
                </c:pt>
                <c:pt idx="200">
                  <c:v>45492</c:v>
                </c:pt>
                <c:pt idx="201">
                  <c:v>45493</c:v>
                </c:pt>
                <c:pt idx="202">
                  <c:v>45494</c:v>
                </c:pt>
                <c:pt idx="203">
                  <c:v>45495</c:v>
                </c:pt>
                <c:pt idx="204">
                  <c:v>45496</c:v>
                </c:pt>
                <c:pt idx="205">
                  <c:v>45497</c:v>
                </c:pt>
                <c:pt idx="206">
                  <c:v>45498</c:v>
                </c:pt>
                <c:pt idx="207">
                  <c:v>45499</c:v>
                </c:pt>
                <c:pt idx="208">
                  <c:v>45500</c:v>
                </c:pt>
                <c:pt idx="209">
                  <c:v>45501</c:v>
                </c:pt>
                <c:pt idx="210">
                  <c:v>45502</c:v>
                </c:pt>
                <c:pt idx="211">
                  <c:v>45503</c:v>
                </c:pt>
                <c:pt idx="212">
                  <c:v>45504</c:v>
                </c:pt>
                <c:pt idx="213">
                  <c:v>45505</c:v>
                </c:pt>
                <c:pt idx="214">
                  <c:v>45506</c:v>
                </c:pt>
                <c:pt idx="215">
                  <c:v>45507</c:v>
                </c:pt>
                <c:pt idx="216">
                  <c:v>45508</c:v>
                </c:pt>
                <c:pt idx="217">
                  <c:v>45509</c:v>
                </c:pt>
                <c:pt idx="218">
                  <c:v>45510</c:v>
                </c:pt>
                <c:pt idx="219">
                  <c:v>45511</c:v>
                </c:pt>
                <c:pt idx="220">
                  <c:v>45512</c:v>
                </c:pt>
                <c:pt idx="221">
                  <c:v>45513</c:v>
                </c:pt>
                <c:pt idx="222">
                  <c:v>45514</c:v>
                </c:pt>
                <c:pt idx="223">
                  <c:v>45515</c:v>
                </c:pt>
                <c:pt idx="224">
                  <c:v>45516</c:v>
                </c:pt>
                <c:pt idx="225">
                  <c:v>45517</c:v>
                </c:pt>
                <c:pt idx="226">
                  <c:v>45518</c:v>
                </c:pt>
                <c:pt idx="227">
                  <c:v>45519</c:v>
                </c:pt>
                <c:pt idx="228">
                  <c:v>45520</c:v>
                </c:pt>
                <c:pt idx="229">
                  <c:v>45521</c:v>
                </c:pt>
                <c:pt idx="230">
                  <c:v>45522</c:v>
                </c:pt>
                <c:pt idx="231">
                  <c:v>45523</c:v>
                </c:pt>
                <c:pt idx="232">
                  <c:v>45524</c:v>
                </c:pt>
                <c:pt idx="233">
                  <c:v>45525</c:v>
                </c:pt>
                <c:pt idx="234">
                  <c:v>45526</c:v>
                </c:pt>
                <c:pt idx="235">
                  <c:v>45527</c:v>
                </c:pt>
                <c:pt idx="236">
                  <c:v>45528</c:v>
                </c:pt>
                <c:pt idx="237">
                  <c:v>45529</c:v>
                </c:pt>
                <c:pt idx="238">
                  <c:v>45530</c:v>
                </c:pt>
                <c:pt idx="239">
                  <c:v>45531</c:v>
                </c:pt>
                <c:pt idx="240">
                  <c:v>45532</c:v>
                </c:pt>
                <c:pt idx="241">
                  <c:v>45533</c:v>
                </c:pt>
                <c:pt idx="242">
                  <c:v>45534</c:v>
                </c:pt>
                <c:pt idx="243">
                  <c:v>45535</c:v>
                </c:pt>
                <c:pt idx="244">
                  <c:v>45536</c:v>
                </c:pt>
                <c:pt idx="245">
                  <c:v>45537</c:v>
                </c:pt>
                <c:pt idx="246">
                  <c:v>45538</c:v>
                </c:pt>
                <c:pt idx="247">
                  <c:v>45539</c:v>
                </c:pt>
                <c:pt idx="248">
                  <c:v>45540</c:v>
                </c:pt>
                <c:pt idx="249">
                  <c:v>45541</c:v>
                </c:pt>
                <c:pt idx="250">
                  <c:v>45542</c:v>
                </c:pt>
                <c:pt idx="251">
                  <c:v>45543</c:v>
                </c:pt>
                <c:pt idx="252">
                  <c:v>45544</c:v>
                </c:pt>
                <c:pt idx="253">
                  <c:v>45545</c:v>
                </c:pt>
                <c:pt idx="254">
                  <c:v>45546</c:v>
                </c:pt>
                <c:pt idx="255">
                  <c:v>45547</c:v>
                </c:pt>
                <c:pt idx="256">
                  <c:v>45548</c:v>
                </c:pt>
                <c:pt idx="257">
                  <c:v>45549</c:v>
                </c:pt>
                <c:pt idx="258">
                  <c:v>45550</c:v>
                </c:pt>
                <c:pt idx="259">
                  <c:v>45551</c:v>
                </c:pt>
                <c:pt idx="260">
                  <c:v>45552</c:v>
                </c:pt>
                <c:pt idx="261">
                  <c:v>45553</c:v>
                </c:pt>
                <c:pt idx="262">
                  <c:v>45554</c:v>
                </c:pt>
                <c:pt idx="263">
                  <c:v>45555</c:v>
                </c:pt>
                <c:pt idx="264">
                  <c:v>45556</c:v>
                </c:pt>
                <c:pt idx="265">
                  <c:v>45557</c:v>
                </c:pt>
                <c:pt idx="266">
                  <c:v>45558</c:v>
                </c:pt>
                <c:pt idx="267">
                  <c:v>45559</c:v>
                </c:pt>
                <c:pt idx="268">
                  <c:v>45560</c:v>
                </c:pt>
                <c:pt idx="269">
                  <c:v>45561</c:v>
                </c:pt>
                <c:pt idx="270">
                  <c:v>45562</c:v>
                </c:pt>
                <c:pt idx="271">
                  <c:v>45563</c:v>
                </c:pt>
                <c:pt idx="272">
                  <c:v>45564</c:v>
                </c:pt>
                <c:pt idx="273">
                  <c:v>45565</c:v>
                </c:pt>
                <c:pt idx="274">
                  <c:v>45566</c:v>
                </c:pt>
                <c:pt idx="275">
                  <c:v>45567</c:v>
                </c:pt>
                <c:pt idx="276">
                  <c:v>45568</c:v>
                </c:pt>
                <c:pt idx="277">
                  <c:v>45569</c:v>
                </c:pt>
                <c:pt idx="278">
                  <c:v>45570</c:v>
                </c:pt>
                <c:pt idx="279">
                  <c:v>45571</c:v>
                </c:pt>
                <c:pt idx="280">
                  <c:v>45572</c:v>
                </c:pt>
                <c:pt idx="281">
                  <c:v>45573</c:v>
                </c:pt>
                <c:pt idx="282">
                  <c:v>45574</c:v>
                </c:pt>
                <c:pt idx="283">
                  <c:v>45575</c:v>
                </c:pt>
                <c:pt idx="284">
                  <c:v>45576</c:v>
                </c:pt>
                <c:pt idx="285">
                  <c:v>45577</c:v>
                </c:pt>
                <c:pt idx="286">
                  <c:v>45578</c:v>
                </c:pt>
                <c:pt idx="287">
                  <c:v>45579</c:v>
                </c:pt>
                <c:pt idx="288">
                  <c:v>45580</c:v>
                </c:pt>
                <c:pt idx="289">
                  <c:v>45581</c:v>
                </c:pt>
                <c:pt idx="290">
                  <c:v>45582</c:v>
                </c:pt>
                <c:pt idx="291">
                  <c:v>45583</c:v>
                </c:pt>
                <c:pt idx="292">
                  <c:v>45584</c:v>
                </c:pt>
                <c:pt idx="293">
                  <c:v>45585</c:v>
                </c:pt>
                <c:pt idx="294">
                  <c:v>45586</c:v>
                </c:pt>
                <c:pt idx="295">
                  <c:v>45587</c:v>
                </c:pt>
                <c:pt idx="296">
                  <c:v>45588</c:v>
                </c:pt>
                <c:pt idx="297">
                  <c:v>45589</c:v>
                </c:pt>
                <c:pt idx="298">
                  <c:v>45590</c:v>
                </c:pt>
                <c:pt idx="299">
                  <c:v>45591</c:v>
                </c:pt>
                <c:pt idx="300">
                  <c:v>45592</c:v>
                </c:pt>
                <c:pt idx="301">
                  <c:v>45593</c:v>
                </c:pt>
                <c:pt idx="302">
                  <c:v>45594</c:v>
                </c:pt>
                <c:pt idx="303">
                  <c:v>45595</c:v>
                </c:pt>
                <c:pt idx="304">
                  <c:v>45596</c:v>
                </c:pt>
                <c:pt idx="305">
                  <c:v>45597</c:v>
                </c:pt>
                <c:pt idx="306">
                  <c:v>45598</c:v>
                </c:pt>
                <c:pt idx="307">
                  <c:v>45599</c:v>
                </c:pt>
                <c:pt idx="308">
                  <c:v>45600</c:v>
                </c:pt>
                <c:pt idx="309">
                  <c:v>45601</c:v>
                </c:pt>
                <c:pt idx="310">
                  <c:v>45602</c:v>
                </c:pt>
                <c:pt idx="311">
                  <c:v>45603</c:v>
                </c:pt>
                <c:pt idx="312">
                  <c:v>45604</c:v>
                </c:pt>
                <c:pt idx="313">
                  <c:v>45605</c:v>
                </c:pt>
                <c:pt idx="314">
                  <c:v>45606</c:v>
                </c:pt>
                <c:pt idx="315">
                  <c:v>45607</c:v>
                </c:pt>
                <c:pt idx="316">
                  <c:v>45608</c:v>
                </c:pt>
                <c:pt idx="317">
                  <c:v>45609</c:v>
                </c:pt>
                <c:pt idx="318">
                  <c:v>45610</c:v>
                </c:pt>
                <c:pt idx="319">
                  <c:v>45611</c:v>
                </c:pt>
                <c:pt idx="320">
                  <c:v>45612</c:v>
                </c:pt>
                <c:pt idx="321">
                  <c:v>45613</c:v>
                </c:pt>
                <c:pt idx="322">
                  <c:v>45614</c:v>
                </c:pt>
                <c:pt idx="323">
                  <c:v>45615</c:v>
                </c:pt>
                <c:pt idx="324">
                  <c:v>45616</c:v>
                </c:pt>
                <c:pt idx="325">
                  <c:v>45617</c:v>
                </c:pt>
                <c:pt idx="326">
                  <c:v>45618</c:v>
                </c:pt>
                <c:pt idx="327">
                  <c:v>45619</c:v>
                </c:pt>
                <c:pt idx="328">
                  <c:v>45620</c:v>
                </c:pt>
                <c:pt idx="329">
                  <c:v>45621</c:v>
                </c:pt>
                <c:pt idx="330">
                  <c:v>45622</c:v>
                </c:pt>
                <c:pt idx="331">
                  <c:v>45623</c:v>
                </c:pt>
                <c:pt idx="332">
                  <c:v>45624</c:v>
                </c:pt>
                <c:pt idx="333">
                  <c:v>45625</c:v>
                </c:pt>
                <c:pt idx="334">
                  <c:v>45626</c:v>
                </c:pt>
                <c:pt idx="335">
                  <c:v>45627</c:v>
                </c:pt>
                <c:pt idx="336">
                  <c:v>45628</c:v>
                </c:pt>
                <c:pt idx="337">
                  <c:v>45629</c:v>
                </c:pt>
                <c:pt idx="338">
                  <c:v>45630</c:v>
                </c:pt>
                <c:pt idx="339">
                  <c:v>45631</c:v>
                </c:pt>
                <c:pt idx="340">
                  <c:v>45632</c:v>
                </c:pt>
                <c:pt idx="341">
                  <c:v>45633</c:v>
                </c:pt>
                <c:pt idx="342">
                  <c:v>45634</c:v>
                </c:pt>
                <c:pt idx="343">
                  <c:v>45635</c:v>
                </c:pt>
                <c:pt idx="344">
                  <c:v>45636</c:v>
                </c:pt>
                <c:pt idx="345">
                  <c:v>45637</c:v>
                </c:pt>
                <c:pt idx="346">
                  <c:v>45638</c:v>
                </c:pt>
                <c:pt idx="347">
                  <c:v>45639</c:v>
                </c:pt>
                <c:pt idx="348">
                  <c:v>45640</c:v>
                </c:pt>
                <c:pt idx="349">
                  <c:v>45641</c:v>
                </c:pt>
                <c:pt idx="350">
                  <c:v>45642</c:v>
                </c:pt>
                <c:pt idx="351">
                  <c:v>45643</c:v>
                </c:pt>
                <c:pt idx="352">
                  <c:v>45644</c:v>
                </c:pt>
                <c:pt idx="353">
                  <c:v>45645</c:v>
                </c:pt>
                <c:pt idx="354">
                  <c:v>45646</c:v>
                </c:pt>
                <c:pt idx="355">
                  <c:v>45647</c:v>
                </c:pt>
                <c:pt idx="356">
                  <c:v>45648</c:v>
                </c:pt>
                <c:pt idx="357">
                  <c:v>45649</c:v>
                </c:pt>
                <c:pt idx="358">
                  <c:v>45650</c:v>
                </c:pt>
                <c:pt idx="359">
                  <c:v>45651</c:v>
                </c:pt>
                <c:pt idx="360">
                  <c:v>45652</c:v>
                </c:pt>
                <c:pt idx="361">
                  <c:v>45653</c:v>
                </c:pt>
                <c:pt idx="362">
                  <c:v>45654</c:v>
                </c:pt>
                <c:pt idx="363">
                  <c:v>45655</c:v>
                </c:pt>
                <c:pt idx="364">
                  <c:v>45656</c:v>
                </c:pt>
                <c:pt idx="365">
                  <c:v>45657</c:v>
                </c:pt>
              </c:numCache>
            </c:numRef>
          </c:cat>
          <c:val>
            <c:numRef>
              <c:f>'Figure 5'!$G$3:$G$368</c:f>
              <c:numCache>
                <c:formatCode>0.00</c:formatCode>
                <c:ptCount val="366"/>
                <c:pt idx="0">
                  <c:v>63.88</c:v>
                </c:pt>
                <c:pt idx="1">
                  <c:v>63.32</c:v>
                </c:pt>
                <c:pt idx="2">
                  <c:v>62.74</c:v>
                </c:pt>
                <c:pt idx="3">
                  <c:v>62.05</c:v>
                </c:pt>
                <c:pt idx="4">
                  <c:v>61.16</c:v>
                </c:pt>
                <c:pt idx="5">
                  <c:v>60.28</c:v>
                </c:pt>
                <c:pt idx="6">
                  <c:v>59.35</c:v>
                </c:pt>
                <c:pt idx="7">
                  <c:v>58.42</c:v>
                </c:pt>
                <c:pt idx="8">
                  <c:v>57.64</c:v>
                </c:pt>
                <c:pt idx="9">
                  <c:v>56.84</c:v>
                </c:pt>
                <c:pt idx="10">
                  <c:v>56.04</c:v>
                </c:pt>
                <c:pt idx="11">
                  <c:v>55.22</c:v>
                </c:pt>
                <c:pt idx="12">
                  <c:v>54.52</c:v>
                </c:pt>
                <c:pt idx="13">
                  <c:v>53.88</c:v>
                </c:pt>
                <c:pt idx="14">
                  <c:v>53.31</c:v>
                </c:pt>
                <c:pt idx="15">
                  <c:v>52.79</c:v>
                </c:pt>
                <c:pt idx="16">
                  <c:v>52.27</c:v>
                </c:pt>
                <c:pt idx="17">
                  <c:v>51.73</c:v>
                </c:pt>
                <c:pt idx="18">
                  <c:v>50.98</c:v>
                </c:pt>
                <c:pt idx="19">
                  <c:v>50.16</c:v>
                </c:pt>
                <c:pt idx="20">
                  <c:v>49.41</c:v>
                </c:pt>
                <c:pt idx="21">
                  <c:v>48.62</c:v>
                </c:pt>
                <c:pt idx="22">
                  <c:v>47.88</c:v>
                </c:pt>
                <c:pt idx="23">
                  <c:v>47.26</c:v>
                </c:pt>
                <c:pt idx="24">
                  <c:v>46.64</c:v>
                </c:pt>
                <c:pt idx="25">
                  <c:v>45.9</c:v>
                </c:pt>
                <c:pt idx="26">
                  <c:v>45.2</c:v>
                </c:pt>
                <c:pt idx="27">
                  <c:v>44.5</c:v>
                </c:pt>
                <c:pt idx="28">
                  <c:v>43.78</c:v>
                </c:pt>
                <c:pt idx="29">
                  <c:v>43.14</c:v>
                </c:pt>
                <c:pt idx="30">
                  <c:v>42.6</c:v>
                </c:pt>
                <c:pt idx="31">
                  <c:v>42.1</c:v>
                </c:pt>
                <c:pt idx="32">
                  <c:v>41.41</c:v>
                </c:pt>
                <c:pt idx="33">
                  <c:v>40.69</c:v>
                </c:pt>
                <c:pt idx="34">
                  <c:v>39.99</c:v>
                </c:pt>
                <c:pt idx="35">
                  <c:v>39.36</c:v>
                </c:pt>
                <c:pt idx="36">
                  <c:v>38.81</c:v>
                </c:pt>
                <c:pt idx="37">
                  <c:v>38.47</c:v>
                </c:pt>
                <c:pt idx="38">
                  <c:v>38.090000000000003</c:v>
                </c:pt>
                <c:pt idx="39">
                  <c:v>37.520000000000003</c:v>
                </c:pt>
                <c:pt idx="40">
                  <c:v>36.99</c:v>
                </c:pt>
                <c:pt idx="41">
                  <c:v>36.549999999999997</c:v>
                </c:pt>
                <c:pt idx="42">
                  <c:v>36.14</c:v>
                </c:pt>
                <c:pt idx="43">
                  <c:v>35.700000000000003</c:v>
                </c:pt>
                <c:pt idx="44">
                  <c:v>35.25</c:v>
                </c:pt>
                <c:pt idx="45">
                  <c:v>34.83</c:v>
                </c:pt>
                <c:pt idx="46">
                  <c:v>34.29</c:v>
                </c:pt>
                <c:pt idx="47">
                  <c:v>33.75</c:v>
                </c:pt>
                <c:pt idx="48">
                  <c:v>33.19</c:v>
                </c:pt>
                <c:pt idx="49">
                  <c:v>32.67</c:v>
                </c:pt>
                <c:pt idx="50">
                  <c:v>32.270000000000003</c:v>
                </c:pt>
                <c:pt idx="51">
                  <c:v>32.04</c:v>
                </c:pt>
                <c:pt idx="52">
                  <c:v>31.97</c:v>
                </c:pt>
                <c:pt idx="53">
                  <c:v>31.78</c:v>
                </c:pt>
                <c:pt idx="54">
                  <c:v>31.52</c:v>
                </c:pt>
                <c:pt idx="55">
                  <c:v>31.36</c:v>
                </c:pt>
                <c:pt idx="56">
                  <c:v>31.26</c:v>
                </c:pt>
                <c:pt idx="57">
                  <c:v>31.21</c:v>
                </c:pt>
                <c:pt idx="58">
                  <c:v>31.14</c:v>
                </c:pt>
                <c:pt idx="59">
                  <c:v>31.14</c:v>
                </c:pt>
                <c:pt idx="60">
                  <c:v>31.13</c:v>
                </c:pt>
                <c:pt idx="61">
                  <c:v>31.04</c:v>
                </c:pt>
                <c:pt idx="62">
                  <c:v>30.9</c:v>
                </c:pt>
                <c:pt idx="63">
                  <c:v>30.74</c:v>
                </c:pt>
                <c:pt idx="64">
                  <c:v>30.66</c:v>
                </c:pt>
                <c:pt idx="65">
                  <c:v>30.56</c:v>
                </c:pt>
                <c:pt idx="66">
                  <c:v>30.54</c:v>
                </c:pt>
                <c:pt idx="67">
                  <c:v>30.54</c:v>
                </c:pt>
                <c:pt idx="68">
                  <c:v>30.43</c:v>
                </c:pt>
                <c:pt idx="69">
                  <c:v>30.34</c:v>
                </c:pt>
                <c:pt idx="70">
                  <c:v>30.31</c:v>
                </c:pt>
                <c:pt idx="71">
                  <c:v>30.23</c:v>
                </c:pt>
                <c:pt idx="72">
                  <c:v>30.17</c:v>
                </c:pt>
                <c:pt idx="73">
                  <c:v>30.09</c:v>
                </c:pt>
                <c:pt idx="74">
                  <c:v>30.07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CC-424E-BC6E-85099A0D99BF}"/>
            </c:ext>
          </c:extLst>
        </c:ser>
        <c:ser>
          <c:idx val="0"/>
          <c:order val="2"/>
          <c:tx>
            <c:strRef>
              <c:f>'Figure 5'!$F$2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264478"/>
              </a:solidFill>
              <a:round/>
            </a:ln>
            <a:effectLst/>
          </c:spPr>
          <c:marker>
            <c:symbol val="none"/>
          </c:marker>
          <c:cat>
            <c:numRef>
              <c:f>'Figure 5'!$A$3:$A$368</c:f>
              <c:numCache>
                <c:formatCode>d\-mmm</c:formatCode>
                <c:ptCount val="366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  <c:pt idx="91">
                  <c:v>45383</c:v>
                </c:pt>
                <c:pt idx="92">
                  <c:v>45384</c:v>
                </c:pt>
                <c:pt idx="93">
                  <c:v>45385</c:v>
                </c:pt>
                <c:pt idx="94">
                  <c:v>45386</c:v>
                </c:pt>
                <c:pt idx="95">
                  <c:v>45387</c:v>
                </c:pt>
                <c:pt idx="96">
                  <c:v>45388</c:v>
                </c:pt>
                <c:pt idx="97">
                  <c:v>45389</c:v>
                </c:pt>
                <c:pt idx="98">
                  <c:v>45390</c:v>
                </c:pt>
                <c:pt idx="99">
                  <c:v>45391</c:v>
                </c:pt>
                <c:pt idx="100">
                  <c:v>45392</c:v>
                </c:pt>
                <c:pt idx="101">
                  <c:v>45393</c:v>
                </c:pt>
                <c:pt idx="102">
                  <c:v>45394</c:v>
                </c:pt>
                <c:pt idx="103">
                  <c:v>45395</c:v>
                </c:pt>
                <c:pt idx="104">
                  <c:v>45396</c:v>
                </c:pt>
                <c:pt idx="105">
                  <c:v>45397</c:v>
                </c:pt>
                <c:pt idx="106">
                  <c:v>45398</c:v>
                </c:pt>
                <c:pt idx="107">
                  <c:v>45399</c:v>
                </c:pt>
                <c:pt idx="108">
                  <c:v>45400</c:v>
                </c:pt>
                <c:pt idx="109">
                  <c:v>45401</c:v>
                </c:pt>
                <c:pt idx="110">
                  <c:v>45402</c:v>
                </c:pt>
                <c:pt idx="111">
                  <c:v>45403</c:v>
                </c:pt>
                <c:pt idx="112">
                  <c:v>45404</c:v>
                </c:pt>
                <c:pt idx="113">
                  <c:v>45405</c:v>
                </c:pt>
                <c:pt idx="114">
                  <c:v>45406</c:v>
                </c:pt>
                <c:pt idx="115">
                  <c:v>45407</c:v>
                </c:pt>
                <c:pt idx="116">
                  <c:v>45408</c:v>
                </c:pt>
                <c:pt idx="117">
                  <c:v>45409</c:v>
                </c:pt>
                <c:pt idx="118">
                  <c:v>45410</c:v>
                </c:pt>
                <c:pt idx="119">
                  <c:v>45411</c:v>
                </c:pt>
                <c:pt idx="120">
                  <c:v>45412</c:v>
                </c:pt>
                <c:pt idx="121">
                  <c:v>45413</c:v>
                </c:pt>
                <c:pt idx="122">
                  <c:v>45414</c:v>
                </c:pt>
                <c:pt idx="123">
                  <c:v>45415</c:v>
                </c:pt>
                <c:pt idx="124">
                  <c:v>45416</c:v>
                </c:pt>
                <c:pt idx="125">
                  <c:v>45417</c:v>
                </c:pt>
                <c:pt idx="126">
                  <c:v>45418</c:v>
                </c:pt>
                <c:pt idx="127">
                  <c:v>45419</c:v>
                </c:pt>
                <c:pt idx="128">
                  <c:v>45420</c:v>
                </c:pt>
                <c:pt idx="129">
                  <c:v>45421</c:v>
                </c:pt>
                <c:pt idx="130">
                  <c:v>45422</c:v>
                </c:pt>
                <c:pt idx="131">
                  <c:v>45423</c:v>
                </c:pt>
                <c:pt idx="132">
                  <c:v>45424</c:v>
                </c:pt>
                <c:pt idx="133">
                  <c:v>45425</c:v>
                </c:pt>
                <c:pt idx="134">
                  <c:v>45426</c:v>
                </c:pt>
                <c:pt idx="135">
                  <c:v>45427</c:v>
                </c:pt>
                <c:pt idx="136">
                  <c:v>45428</c:v>
                </c:pt>
                <c:pt idx="137">
                  <c:v>45429</c:v>
                </c:pt>
                <c:pt idx="138">
                  <c:v>45430</c:v>
                </c:pt>
                <c:pt idx="139">
                  <c:v>45431</c:v>
                </c:pt>
                <c:pt idx="140">
                  <c:v>45432</c:v>
                </c:pt>
                <c:pt idx="141">
                  <c:v>45433</c:v>
                </c:pt>
                <c:pt idx="142">
                  <c:v>45434</c:v>
                </c:pt>
                <c:pt idx="143">
                  <c:v>45435</c:v>
                </c:pt>
                <c:pt idx="144">
                  <c:v>45436</c:v>
                </c:pt>
                <c:pt idx="145">
                  <c:v>45437</c:v>
                </c:pt>
                <c:pt idx="146">
                  <c:v>45438</c:v>
                </c:pt>
                <c:pt idx="147">
                  <c:v>45439</c:v>
                </c:pt>
                <c:pt idx="148">
                  <c:v>45440</c:v>
                </c:pt>
                <c:pt idx="149">
                  <c:v>45441</c:v>
                </c:pt>
                <c:pt idx="150">
                  <c:v>45442</c:v>
                </c:pt>
                <c:pt idx="151">
                  <c:v>45443</c:v>
                </c:pt>
                <c:pt idx="152">
                  <c:v>45444</c:v>
                </c:pt>
                <c:pt idx="153">
                  <c:v>45445</c:v>
                </c:pt>
                <c:pt idx="154">
                  <c:v>45446</c:v>
                </c:pt>
                <c:pt idx="155">
                  <c:v>45447</c:v>
                </c:pt>
                <c:pt idx="156">
                  <c:v>45448</c:v>
                </c:pt>
                <c:pt idx="157">
                  <c:v>45449</c:v>
                </c:pt>
                <c:pt idx="158">
                  <c:v>45450</c:v>
                </c:pt>
                <c:pt idx="159">
                  <c:v>45451</c:v>
                </c:pt>
                <c:pt idx="160">
                  <c:v>45452</c:v>
                </c:pt>
                <c:pt idx="161">
                  <c:v>45453</c:v>
                </c:pt>
                <c:pt idx="162">
                  <c:v>45454</c:v>
                </c:pt>
                <c:pt idx="163">
                  <c:v>45455</c:v>
                </c:pt>
                <c:pt idx="164">
                  <c:v>45456</c:v>
                </c:pt>
                <c:pt idx="165">
                  <c:v>45457</c:v>
                </c:pt>
                <c:pt idx="166">
                  <c:v>45458</c:v>
                </c:pt>
                <c:pt idx="167">
                  <c:v>45459</c:v>
                </c:pt>
                <c:pt idx="168">
                  <c:v>45460</c:v>
                </c:pt>
                <c:pt idx="169">
                  <c:v>45461</c:v>
                </c:pt>
                <c:pt idx="170">
                  <c:v>45462</c:v>
                </c:pt>
                <c:pt idx="171">
                  <c:v>45463</c:v>
                </c:pt>
                <c:pt idx="172">
                  <c:v>45464</c:v>
                </c:pt>
                <c:pt idx="173">
                  <c:v>45465</c:v>
                </c:pt>
                <c:pt idx="174">
                  <c:v>45466</c:v>
                </c:pt>
                <c:pt idx="175">
                  <c:v>45467</c:v>
                </c:pt>
                <c:pt idx="176">
                  <c:v>45468</c:v>
                </c:pt>
                <c:pt idx="177">
                  <c:v>45469</c:v>
                </c:pt>
                <c:pt idx="178">
                  <c:v>45470</c:v>
                </c:pt>
                <c:pt idx="179">
                  <c:v>45471</c:v>
                </c:pt>
                <c:pt idx="180">
                  <c:v>45472</c:v>
                </c:pt>
                <c:pt idx="181">
                  <c:v>45473</c:v>
                </c:pt>
                <c:pt idx="182">
                  <c:v>45474</c:v>
                </c:pt>
                <c:pt idx="183">
                  <c:v>45475</c:v>
                </c:pt>
                <c:pt idx="184">
                  <c:v>45476</c:v>
                </c:pt>
                <c:pt idx="185">
                  <c:v>45477</c:v>
                </c:pt>
                <c:pt idx="186">
                  <c:v>45478</c:v>
                </c:pt>
                <c:pt idx="187">
                  <c:v>45479</c:v>
                </c:pt>
                <c:pt idx="188">
                  <c:v>45480</c:v>
                </c:pt>
                <c:pt idx="189">
                  <c:v>45481</c:v>
                </c:pt>
                <c:pt idx="190">
                  <c:v>45482</c:v>
                </c:pt>
                <c:pt idx="191">
                  <c:v>45483</c:v>
                </c:pt>
                <c:pt idx="192">
                  <c:v>45484</c:v>
                </c:pt>
                <c:pt idx="193">
                  <c:v>45485</c:v>
                </c:pt>
                <c:pt idx="194">
                  <c:v>45486</c:v>
                </c:pt>
                <c:pt idx="195">
                  <c:v>45487</c:v>
                </c:pt>
                <c:pt idx="196">
                  <c:v>45488</c:v>
                </c:pt>
                <c:pt idx="197">
                  <c:v>45489</c:v>
                </c:pt>
                <c:pt idx="198">
                  <c:v>45490</c:v>
                </c:pt>
                <c:pt idx="199">
                  <c:v>45491</c:v>
                </c:pt>
                <c:pt idx="200">
                  <c:v>45492</c:v>
                </c:pt>
                <c:pt idx="201">
                  <c:v>45493</c:v>
                </c:pt>
                <c:pt idx="202">
                  <c:v>45494</c:v>
                </c:pt>
                <c:pt idx="203">
                  <c:v>45495</c:v>
                </c:pt>
                <c:pt idx="204">
                  <c:v>45496</c:v>
                </c:pt>
                <c:pt idx="205">
                  <c:v>45497</c:v>
                </c:pt>
                <c:pt idx="206">
                  <c:v>45498</c:v>
                </c:pt>
                <c:pt idx="207">
                  <c:v>45499</c:v>
                </c:pt>
                <c:pt idx="208">
                  <c:v>45500</c:v>
                </c:pt>
                <c:pt idx="209">
                  <c:v>45501</c:v>
                </c:pt>
                <c:pt idx="210">
                  <c:v>45502</c:v>
                </c:pt>
                <c:pt idx="211">
                  <c:v>45503</c:v>
                </c:pt>
                <c:pt idx="212">
                  <c:v>45504</c:v>
                </c:pt>
                <c:pt idx="213">
                  <c:v>45505</c:v>
                </c:pt>
                <c:pt idx="214">
                  <c:v>45506</c:v>
                </c:pt>
                <c:pt idx="215">
                  <c:v>45507</c:v>
                </c:pt>
                <c:pt idx="216">
                  <c:v>45508</c:v>
                </c:pt>
                <c:pt idx="217">
                  <c:v>45509</c:v>
                </c:pt>
                <c:pt idx="218">
                  <c:v>45510</c:v>
                </c:pt>
                <c:pt idx="219">
                  <c:v>45511</c:v>
                </c:pt>
                <c:pt idx="220">
                  <c:v>45512</c:v>
                </c:pt>
                <c:pt idx="221">
                  <c:v>45513</c:v>
                </c:pt>
                <c:pt idx="222">
                  <c:v>45514</c:v>
                </c:pt>
                <c:pt idx="223">
                  <c:v>45515</c:v>
                </c:pt>
                <c:pt idx="224">
                  <c:v>45516</c:v>
                </c:pt>
                <c:pt idx="225">
                  <c:v>45517</c:v>
                </c:pt>
                <c:pt idx="226">
                  <c:v>45518</c:v>
                </c:pt>
                <c:pt idx="227">
                  <c:v>45519</c:v>
                </c:pt>
                <c:pt idx="228">
                  <c:v>45520</c:v>
                </c:pt>
                <c:pt idx="229">
                  <c:v>45521</c:v>
                </c:pt>
                <c:pt idx="230">
                  <c:v>45522</c:v>
                </c:pt>
                <c:pt idx="231">
                  <c:v>45523</c:v>
                </c:pt>
                <c:pt idx="232">
                  <c:v>45524</c:v>
                </c:pt>
                <c:pt idx="233">
                  <c:v>45525</c:v>
                </c:pt>
                <c:pt idx="234">
                  <c:v>45526</c:v>
                </c:pt>
                <c:pt idx="235">
                  <c:v>45527</c:v>
                </c:pt>
                <c:pt idx="236">
                  <c:v>45528</c:v>
                </c:pt>
                <c:pt idx="237">
                  <c:v>45529</c:v>
                </c:pt>
                <c:pt idx="238">
                  <c:v>45530</c:v>
                </c:pt>
                <c:pt idx="239">
                  <c:v>45531</c:v>
                </c:pt>
                <c:pt idx="240">
                  <c:v>45532</c:v>
                </c:pt>
                <c:pt idx="241">
                  <c:v>45533</c:v>
                </c:pt>
                <c:pt idx="242">
                  <c:v>45534</c:v>
                </c:pt>
                <c:pt idx="243">
                  <c:v>45535</c:v>
                </c:pt>
                <c:pt idx="244">
                  <c:v>45536</c:v>
                </c:pt>
                <c:pt idx="245">
                  <c:v>45537</c:v>
                </c:pt>
                <c:pt idx="246">
                  <c:v>45538</c:v>
                </c:pt>
                <c:pt idx="247">
                  <c:v>45539</c:v>
                </c:pt>
                <c:pt idx="248">
                  <c:v>45540</c:v>
                </c:pt>
                <c:pt idx="249">
                  <c:v>45541</c:v>
                </c:pt>
                <c:pt idx="250">
                  <c:v>45542</c:v>
                </c:pt>
                <c:pt idx="251">
                  <c:v>45543</c:v>
                </c:pt>
                <c:pt idx="252">
                  <c:v>45544</c:v>
                </c:pt>
                <c:pt idx="253">
                  <c:v>45545</c:v>
                </c:pt>
                <c:pt idx="254">
                  <c:v>45546</c:v>
                </c:pt>
                <c:pt idx="255">
                  <c:v>45547</c:v>
                </c:pt>
                <c:pt idx="256">
                  <c:v>45548</c:v>
                </c:pt>
                <c:pt idx="257">
                  <c:v>45549</c:v>
                </c:pt>
                <c:pt idx="258">
                  <c:v>45550</c:v>
                </c:pt>
                <c:pt idx="259">
                  <c:v>45551</c:v>
                </c:pt>
                <c:pt idx="260">
                  <c:v>45552</c:v>
                </c:pt>
                <c:pt idx="261">
                  <c:v>45553</c:v>
                </c:pt>
                <c:pt idx="262">
                  <c:v>45554</c:v>
                </c:pt>
                <c:pt idx="263">
                  <c:v>45555</c:v>
                </c:pt>
                <c:pt idx="264">
                  <c:v>45556</c:v>
                </c:pt>
                <c:pt idx="265">
                  <c:v>45557</c:v>
                </c:pt>
                <c:pt idx="266">
                  <c:v>45558</c:v>
                </c:pt>
                <c:pt idx="267">
                  <c:v>45559</c:v>
                </c:pt>
                <c:pt idx="268">
                  <c:v>45560</c:v>
                </c:pt>
                <c:pt idx="269">
                  <c:v>45561</c:v>
                </c:pt>
                <c:pt idx="270">
                  <c:v>45562</c:v>
                </c:pt>
                <c:pt idx="271">
                  <c:v>45563</c:v>
                </c:pt>
                <c:pt idx="272">
                  <c:v>45564</c:v>
                </c:pt>
                <c:pt idx="273">
                  <c:v>45565</c:v>
                </c:pt>
                <c:pt idx="274">
                  <c:v>45566</c:v>
                </c:pt>
                <c:pt idx="275">
                  <c:v>45567</c:v>
                </c:pt>
                <c:pt idx="276">
                  <c:v>45568</c:v>
                </c:pt>
                <c:pt idx="277">
                  <c:v>45569</c:v>
                </c:pt>
                <c:pt idx="278">
                  <c:v>45570</c:v>
                </c:pt>
                <c:pt idx="279">
                  <c:v>45571</c:v>
                </c:pt>
                <c:pt idx="280">
                  <c:v>45572</c:v>
                </c:pt>
                <c:pt idx="281">
                  <c:v>45573</c:v>
                </c:pt>
                <c:pt idx="282">
                  <c:v>45574</c:v>
                </c:pt>
                <c:pt idx="283">
                  <c:v>45575</c:v>
                </c:pt>
                <c:pt idx="284">
                  <c:v>45576</c:v>
                </c:pt>
                <c:pt idx="285">
                  <c:v>45577</c:v>
                </c:pt>
                <c:pt idx="286">
                  <c:v>45578</c:v>
                </c:pt>
                <c:pt idx="287">
                  <c:v>45579</c:v>
                </c:pt>
                <c:pt idx="288">
                  <c:v>45580</c:v>
                </c:pt>
                <c:pt idx="289">
                  <c:v>45581</c:v>
                </c:pt>
                <c:pt idx="290">
                  <c:v>45582</c:v>
                </c:pt>
                <c:pt idx="291">
                  <c:v>45583</c:v>
                </c:pt>
                <c:pt idx="292">
                  <c:v>45584</c:v>
                </c:pt>
                <c:pt idx="293">
                  <c:v>45585</c:v>
                </c:pt>
                <c:pt idx="294">
                  <c:v>45586</c:v>
                </c:pt>
                <c:pt idx="295">
                  <c:v>45587</c:v>
                </c:pt>
                <c:pt idx="296">
                  <c:v>45588</c:v>
                </c:pt>
                <c:pt idx="297">
                  <c:v>45589</c:v>
                </c:pt>
                <c:pt idx="298">
                  <c:v>45590</c:v>
                </c:pt>
                <c:pt idx="299">
                  <c:v>45591</c:v>
                </c:pt>
                <c:pt idx="300">
                  <c:v>45592</c:v>
                </c:pt>
                <c:pt idx="301">
                  <c:v>45593</c:v>
                </c:pt>
                <c:pt idx="302">
                  <c:v>45594</c:v>
                </c:pt>
                <c:pt idx="303">
                  <c:v>45595</c:v>
                </c:pt>
                <c:pt idx="304">
                  <c:v>45596</c:v>
                </c:pt>
                <c:pt idx="305">
                  <c:v>45597</c:v>
                </c:pt>
                <c:pt idx="306">
                  <c:v>45598</c:v>
                </c:pt>
                <c:pt idx="307">
                  <c:v>45599</c:v>
                </c:pt>
                <c:pt idx="308">
                  <c:v>45600</c:v>
                </c:pt>
                <c:pt idx="309">
                  <c:v>45601</c:v>
                </c:pt>
                <c:pt idx="310">
                  <c:v>45602</c:v>
                </c:pt>
                <c:pt idx="311">
                  <c:v>45603</c:v>
                </c:pt>
                <c:pt idx="312">
                  <c:v>45604</c:v>
                </c:pt>
                <c:pt idx="313">
                  <c:v>45605</c:v>
                </c:pt>
                <c:pt idx="314">
                  <c:v>45606</c:v>
                </c:pt>
                <c:pt idx="315">
                  <c:v>45607</c:v>
                </c:pt>
                <c:pt idx="316">
                  <c:v>45608</c:v>
                </c:pt>
                <c:pt idx="317">
                  <c:v>45609</c:v>
                </c:pt>
                <c:pt idx="318">
                  <c:v>45610</c:v>
                </c:pt>
                <c:pt idx="319">
                  <c:v>45611</c:v>
                </c:pt>
                <c:pt idx="320">
                  <c:v>45612</c:v>
                </c:pt>
                <c:pt idx="321">
                  <c:v>45613</c:v>
                </c:pt>
                <c:pt idx="322">
                  <c:v>45614</c:v>
                </c:pt>
                <c:pt idx="323">
                  <c:v>45615</c:v>
                </c:pt>
                <c:pt idx="324">
                  <c:v>45616</c:v>
                </c:pt>
                <c:pt idx="325">
                  <c:v>45617</c:v>
                </c:pt>
                <c:pt idx="326">
                  <c:v>45618</c:v>
                </c:pt>
                <c:pt idx="327">
                  <c:v>45619</c:v>
                </c:pt>
                <c:pt idx="328">
                  <c:v>45620</c:v>
                </c:pt>
                <c:pt idx="329">
                  <c:v>45621</c:v>
                </c:pt>
                <c:pt idx="330">
                  <c:v>45622</c:v>
                </c:pt>
                <c:pt idx="331">
                  <c:v>45623</c:v>
                </c:pt>
                <c:pt idx="332">
                  <c:v>45624</c:v>
                </c:pt>
                <c:pt idx="333">
                  <c:v>45625</c:v>
                </c:pt>
                <c:pt idx="334">
                  <c:v>45626</c:v>
                </c:pt>
                <c:pt idx="335">
                  <c:v>45627</c:v>
                </c:pt>
                <c:pt idx="336">
                  <c:v>45628</c:v>
                </c:pt>
                <c:pt idx="337">
                  <c:v>45629</c:v>
                </c:pt>
                <c:pt idx="338">
                  <c:v>45630</c:v>
                </c:pt>
                <c:pt idx="339">
                  <c:v>45631</c:v>
                </c:pt>
                <c:pt idx="340">
                  <c:v>45632</c:v>
                </c:pt>
                <c:pt idx="341">
                  <c:v>45633</c:v>
                </c:pt>
                <c:pt idx="342">
                  <c:v>45634</c:v>
                </c:pt>
                <c:pt idx="343">
                  <c:v>45635</c:v>
                </c:pt>
                <c:pt idx="344">
                  <c:v>45636</c:v>
                </c:pt>
                <c:pt idx="345">
                  <c:v>45637</c:v>
                </c:pt>
                <c:pt idx="346">
                  <c:v>45638</c:v>
                </c:pt>
                <c:pt idx="347">
                  <c:v>45639</c:v>
                </c:pt>
                <c:pt idx="348">
                  <c:v>45640</c:v>
                </c:pt>
                <c:pt idx="349">
                  <c:v>45641</c:v>
                </c:pt>
                <c:pt idx="350">
                  <c:v>45642</c:v>
                </c:pt>
                <c:pt idx="351">
                  <c:v>45643</c:v>
                </c:pt>
                <c:pt idx="352">
                  <c:v>45644</c:v>
                </c:pt>
                <c:pt idx="353">
                  <c:v>45645</c:v>
                </c:pt>
                <c:pt idx="354">
                  <c:v>45646</c:v>
                </c:pt>
                <c:pt idx="355">
                  <c:v>45647</c:v>
                </c:pt>
                <c:pt idx="356">
                  <c:v>45648</c:v>
                </c:pt>
                <c:pt idx="357">
                  <c:v>45649</c:v>
                </c:pt>
                <c:pt idx="358">
                  <c:v>45650</c:v>
                </c:pt>
                <c:pt idx="359">
                  <c:v>45651</c:v>
                </c:pt>
                <c:pt idx="360">
                  <c:v>45652</c:v>
                </c:pt>
                <c:pt idx="361">
                  <c:v>45653</c:v>
                </c:pt>
                <c:pt idx="362">
                  <c:v>45654</c:v>
                </c:pt>
                <c:pt idx="363">
                  <c:v>45655</c:v>
                </c:pt>
                <c:pt idx="364">
                  <c:v>45656</c:v>
                </c:pt>
                <c:pt idx="365">
                  <c:v>45657</c:v>
                </c:pt>
              </c:numCache>
            </c:numRef>
          </c:cat>
          <c:val>
            <c:numRef>
              <c:f>'Figure 5'!$F$3:$F$368</c:f>
              <c:numCache>
                <c:formatCode>0.00</c:formatCode>
                <c:ptCount val="366"/>
                <c:pt idx="0">
                  <c:v>74.919572727272737</c:v>
                </c:pt>
                <c:pt idx="1">
                  <c:v>74.416600000000003</c:v>
                </c:pt>
                <c:pt idx="2">
                  <c:v>73.81186363636364</c:v>
                </c:pt>
                <c:pt idx="3">
                  <c:v>73.220881818181823</c:v>
                </c:pt>
                <c:pt idx="4">
                  <c:v>72.742127272727274</c:v>
                </c:pt>
                <c:pt idx="5">
                  <c:v>72.323300000000003</c:v>
                </c:pt>
                <c:pt idx="6">
                  <c:v>71.815509090909089</c:v>
                </c:pt>
                <c:pt idx="7">
                  <c:v>71.196554545454546</c:v>
                </c:pt>
                <c:pt idx="8">
                  <c:v>70.566990909090904</c:v>
                </c:pt>
                <c:pt idx="9">
                  <c:v>69.918599999999998</c:v>
                </c:pt>
                <c:pt idx="10">
                  <c:v>69.277318181818188</c:v>
                </c:pt>
                <c:pt idx="11">
                  <c:v>68.623909090909095</c:v>
                </c:pt>
                <c:pt idx="12">
                  <c:v>67.800327272727273</c:v>
                </c:pt>
                <c:pt idx="13">
                  <c:v>66.929500000000004</c:v>
                </c:pt>
                <c:pt idx="14">
                  <c:v>66.094127272727278</c:v>
                </c:pt>
                <c:pt idx="15">
                  <c:v>65.273590909090913</c:v>
                </c:pt>
                <c:pt idx="16">
                  <c:v>64.392690909090916</c:v>
                </c:pt>
                <c:pt idx="17">
                  <c:v>63.609354545454543</c:v>
                </c:pt>
                <c:pt idx="18">
                  <c:v>62.822000000000003</c:v>
                </c:pt>
                <c:pt idx="19">
                  <c:v>61.896809090909095</c:v>
                </c:pt>
                <c:pt idx="20">
                  <c:v>60.924927272727274</c:v>
                </c:pt>
                <c:pt idx="21">
                  <c:v>60.093727272727271</c:v>
                </c:pt>
                <c:pt idx="22">
                  <c:v>59.485399999999998</c:v>
                </c:pt>
                <c:pt idx="23">
                  <c:v>58.976400000000005</c:v>
                </c:pt>
                <c:pt idx="24">
                  <c:v>58.612827272727266</c:v>
                </c:pt>
                <c:pt idx="25">
                  <c:v>58.236809090909098</c:v>
                </c:pt>
                <c:pt idx="26">
                  <c:v>57.838363636363631</c:v>
                </c:pt>
                <c:pt idx="27">
                  <c:v>57.439018181818184</c:v>
                </c:pt>
                <c:pt idx="28">
                  <c:v>57.017881818181813</c:v>
                </c:pt>
                <c:pt idx="29">
                  <c:v>56.488090909090914</c:v>
                </c:pt>
                <c:pt idx="30">
                  <c:v>55.919918181818183</c:v>
                </c:pt>
                <c:pt idx="31">
                  <c:v>55.437781818181818</c:v>
                </c:pt>
                <c:pt idx="32">
                  <c:v>54.93043636363636</c:v>
                </c:pt>
                <c:pt idx="33">
                  <c:v>54.227518181818184</c:v>
                </c:pt>
                <c:pt idx="34">
                  <c:v>53.52776363636363</c:v>
                </c:pt>
                <c:pt idx="35">
                  <c:v>52.817327272727269</c:v>
                </c:pt>
                <c:pt idx="36">
                  <c:v>52.142190909090914</c:v>
                </c:pt>
                <c:pt idx="37">
                  <c:v>51.555700000000002</c:v>
                </c:pt>
                <c:pt idx="38">
                  <c:v>51.047018181818181</c:v>
                </c:pt>
                <c:pt idx="39">
                  <c:v>50.575790909090912</c:v>
                </c:pt>
                <c:pt idx="40">
                  <c:v>49.963245454545451</c:v>
                </c:pt>
                <c:pt idx="41">
                  <c:v>49.290409090909087</c:v>
                </c:pt>
                <c:pt idx="42">
                  <c:v>48.595527272727274</c:v>
                </c:pt>
                <c:pt idx="43">
                  <c:v>47.890772727272726</c:v>
                </c:pt>
                <c:pt idx="44">
                  <c:v>47.163000000000004</c:v>
                </c:pt>
                <c:pt idx="45">
                  <c:v>46.555672727272729</c:v>
                </c:pt>
                <c:pt idx="46">
                  <c:v>45.979518181818179</c:v>
                </c:pt>
                <c:pt idx="47">
                  <c:v>45.218872727272725</c:v>
                </c:pt>
                <c:pt idx="48">
                  <c:v>44.43983636363636</c:v>
                </c:pt>
                <c:pt idx="49">
                  <c:v>43.760218181818182</c:v>
                </c:pt>
                <c:pt idx="50">
                  <c:v>43.202918181818184</c:v>
                </c:pt>
                <c:pt idx="51">
                  <c:v>42.818672727272727</c:v>
                </c:pt>
                <c:pt idx="52">
                  <c:v>42.55128181818182</c:v>
                </c:pt>
                <c:pt idx="53">
                  <c:v>42.346445454545453</c:v>
                </c:pt>
                <c:pt idx="54">
                  <c:v>42.041454545454549</c:v>
                </c:pt>
                <c:pt idx="55">
                  <c:v>41.658809090909088</c:v>
                </c:pt>
                <c:pt idx="56">
                  <c:v>41.257436363636366</c:v>
                </c:pt>
                <c:pt idx="57">
                  <c:v>40.821190909090909</c:v>
                </c:pt>
                <c:pt idx="58">
                  <c:v>40.18327272727273</c:v>
                </c:pt>
                <c:pt idx="59">
                  <c:v>40.205454545454543</c:v>
                </c:pt>
                <c:pt idx="60">
                  <c:v>39.850445454545451</c:v>
                </c:pt>
                <c:pt idx="61">
                  <c:v>39.587863636363636</c:v>
                </c:pt>
                <c:pt idx="62">
                  <c:v>39.218281818181815</c:v>
                </c:pt>
                <c:pt idx="63">
                  <c:v>38.892645454545452</c:v>
                </c:pt>
                <c:pt idx="64">
                  <c:v>38.630845454545458</c:v>
                </c:pt>
                <c:pt idx="65">
                  <c:v>38.435372727272728</c:v>
                </c:pt>
                <c:pt idx="66">
                  <c:v>38.275718181818178</c:v>
                </c:pt>
                <c:pt idx="67">
                  <c:v>38.249336363636367</c:v>
                </c:pt>
                <c:pt idx="68">
                  <c:v>38.219636363636361</c:v>
                </c:pt>
                <c:pt idx="69">
                  <c:v>38.033454545454546</c:v>
                </c:pt>
                <c:pt idx="70">
                  <c:v>37.757163636363636</c:v>
                </c:pt>
                <c:pt idx="71">
                  <c:v>37.411100000000005</c:v>
                </c:pt>
                <c:pt idx="72">
                  <c:v>37.039590909090911</c:v>
                </c:pt>
                <c:pt idx="73">
                  <c:v>36.717690909090912</c:v>
                </c:pt>
                <c:pt idx="74">
                  <c:v>36.498190909090908</c:v>
                </c:pt>
                <c:pt idx="75">
                  <c:v>36.306218181818181</c:v>
                </c:pt>
                <c:pt idx="76">
                  <c:v>35.98839090909091</c:v>
                </c:pt>
                <c:pt idx="77">
                  <c:v>35.695599999999999</c:v>
                </c:pt>
                <c:pt idx="78">
                  <c:v>35.449736363636362</c:v>
                </c:pt>
                <c:pt idx="79">
                  <c:v>35.292827272727273</c:v>
                </c:pt>
                <c:pt idx="80">
                  <c:v>35.258063636363637</c:v>
                </c:pt>
                <c:pt idx="81">
                  <c:v>35.32027272727273</c:v>
                </c:pt>
                <c:pt idx="82">
                  <c:v>35.35534545454545</c:v>
                </c:pt>
                <c:pt idx="83">
                  <c:v>35.241027272727273</c:v>
                </c:pt>
                <c:pt idx="84">
                  <c:v>35.12942727272727</c:v>
                </c:pt>
                <c:pt idx="85">
                  <c:v>35.026663636363637</c:v>
                </c:pt>
                <c:pt idx="86">
                  <c:v>34.977163636363635</c:v>
                </c:pt>
                <c:pt idx="87">
                  <c:v>34.982199999999999</c:v>
                </c:pt>
                <c:pt idx="88">
                  <c:v>35.057845454545458</c:v>
                </c:pt>
                <c:pt idx="89">
                  <c:v>35.146709090909091</c:v>
                </c:pt>
                <c:pt idx="90">
                  <c:v>35.222381818181816</c:v>
                </c:pt>
                <c:pt idx="91">
                  <c:v>35.239581818181819</c:v>
                </c:pt>
                <c:pt idx="92">
                  <c:v>35.3277</c:v>
                </c:pt>
                <c:pt idx="93">
                  <c:v>35.397045454545456</c:v>
                </c:pt>
                <c:pt idx="94">
                  <c:v>35.543136363636364</c:v>
                </c:pt>
                <c:pt idx="95">
                  <c:v>35.747972727272732</c:v>
                </c:pt>
                <c:pt idx="96">
                  <c:v>35.963354545454543</c:v>
                </c:pt>
                <c:pt idx="97">
                  <c:v>35.94472727272727</c:v>
                </c:pt>
                <c:pt idx="98">
                  <c:v>35.921945454545451</c:v>
                </c:pt>
                <c:pt idx="99">
                  <c:v>35.929300000000005</c:v>
                </c:pt>
                <c:pt idx="100">
                  <c:v>35.967336363636363</c:v>
                </c:pt>
                <c:pt idx="101">
                  <c:v>36.0655</c:v>
                </c:pt>
                <c:pt idx="102">
                  <c:v>36.310118181818183</c:v>
                </c:pt>
                <c:pt idx="103">
                  <c:v>36.58508181818182</c:v>
                </c:pt>
                <c:pt idx="104">
                  <c:v>36.771909090909091</c:v>
                </c:pt>
                <c:pt idx="105">
                  <c:v>36.941627272727267</c:v>
                </c:pt>
                <c:pt idx="106">
                  <c:v>37.075027272727276</c:v>
                </c:pt>
                <c:pt idx="107">
                  <c:v>37.22769090909091</c:v>
                </c:pt>
                <c:pt idx="108">
                  <c:v>37.43209090909091</c:v>
                </c:pt>
                <c:pt idx="109">
                  <c:v>37.729454545454544</c:v>
                </c:pt>
                <c:pt idx="110">
                  <c:v>38.037663636363639</c:v>
                </c:pt>
                <c:pt idx="111">
                  <c:v>38.327818181818181</c:v>
                </c:pt>
                <c:pt idx="112">
                  <c:v>38.547045454545454</c:v>
                </c:pt>
                <c:pt idx="113">
                  <c:v>38.749418181818186</c:v>
                </c:pt>
                <c:pt idx="114">
                  <c:v>38.93690909090909</c:v>
                </c:pt>
                <c:pt idx="115">
                  <c:v>39.163063636363638</c:v>
                </c:pt>
                <c:pt idx="116">
                  <c:v>39.452100000000002</c:v>
                </c:pt>
                <c:pt idx="117">
                  <c:v>39.731681818181819</c:v>
                </c:pt>
                <c:pt idx="118">
                  <c:v>40.004172727272731</c:v>
                </c:pt>
                <c:pt idx="119">
                  <c:v>40.271927272727275</c:v>
                </c:pt>
                <c:pt idx="120">
                  <c:v>40.583318181818179</c:v>
                </c:pt>
                <c:pt idx="121">
                  <c:v>40.994436363636368</c:v>
                </c:pt>
                <c:pt idx="122">
                  <c:v>41.4039</c:v>
                </c:pt>
                <c:pt idx="123">
                  <c:v>41.85920909090909</c:v>
                </c:pt>
                <c:pt idx="124">
                  <c:v>42.270463636363637</c:v>
                </c:pt>
                <c:pt idx="125">
                  <c:v>42.538309090909088</c:v>
                </c:pt>
                <c:pt idx="126">
                  <c:v>42.766081818181817</c:v>
                </c:pt>
                <c:pt idx="127">
                  <c:v>42.975027272727274</c:v>
                </c:pt>
                <c:pt idx="128">
                  <c:v>43.077463636363639</c:v>
                </c:pt>
                <c:pt idx="129">
                  <c:v>43.321899999999999</c:v>
                </c:pt>
                <c:pt idx="130">
                  <c:v>43.67114545454546</c:v>
                </c:pt>
                <c:pt idx="131">
                  <c:v>44.041809090909091</c:v>
                </c:pt>
                <c:pt idx="132">
                  <c:v>44.329445454545457</c:v>
                </c:pt>
                <c:pt idx="133">
                  <c:v>44.592136363636364</c:v>
                </c:pt>
                <c:pt idx="134">
                  <c:v>44.877690909090909</c:v>
                </c:pt>
                <c:pt idx="135">
                  <c:v>45.136663636363636</c:v>
                </c:pt>
                <c:pt idx="136">
                  <c:v>45.386390909090906</c:v>
                </c:pt>
                <c:pt idx="137">
                  <c:v>45.698399999999999</c:v>
                </c:pt>
                <c:pt idx="138">
                  <c:v>45.983663636363637</c:v>
                </c:pt>
                <c:pt idx="139">
                  <c:v>46.195781818181814</c:v>
                </c:pt>
                <c:pt idx="140">
                  <c:v>46.443954545454545</c:v>
                </c:pt>
                <c:pt idx="141">
                  <c:v>46.577372727272724</c:v>
                </c:pt>
                <c:pt idx="142">
                  <c:v>46.769854545454542</c:v>
                </c:pt>
                <c:pt idx="143">
                  <c:v>46.998199999999997</c:v>
                </c:pt>
                <c:pt idx="144">
                  <c:v>47.288254545454542</c:v>
                </c:pt>
                <c:pt idx="145">
                  <c:v>47.658054545454547</c:v>
                </c:pt>
                <c:pt idx="146">
                  <c:v>47.947409090909098</c:v>
                </c:pt>
                <c:pt idx="147">
                  <c:v>48.242354545454539</c:v>
                </c:pt>
                <c:pt idx="148">
                  <c:v>48.53178181818182</c:v>
                </c:pt>
                <c:pt idx="149">
                  <c:v>48.896645454545457</c:v>
                </c:pt>
                <c:pt idx="150">
                  <c:v>49.274681818181811</c:v>
                </c:pt>
                <c:pt idx="151">
                  <c:v>49.744254545454538</c:v>
                </c:pt>
                <c:pt idx="152">
                  <c:v>50.397809090909092</c:v>
                </c:pt>
                <c:pt idx="153">
                  <c:v>50.734472727272731</c:v>
                </c:pt>
                <c:pt idx="154">
                  <c:v>51.078727272727271</c:v>
                </c:pt>
                <c:pt idx="155">
                  <c:v>51.426018181818179</c:v>
                </c:pt>
                <c:pt idx="156">
                  <c:v>51.713254545454554</c:v>
                </c:pt>
                <c:pt idx="157">
                  <c:v>52.087472727272733</c:v>
                </c:pt>
                <c:pt idx="158">
                  <c:v>52.543127272727268</c:v>
                </c:pt>
                <c:pt idx="159">
                  <c:v>52.990245454545452</c:v>
                </c:pt>
                <c:pt idx="160">
                  <c:v>53.388518181818178</c:v>
                </c:pt>
                <c:pt idx="161">
                  <c:v>53.728518181818181</c:v>
                </c:pt>
                <c:pt idx="162">
                  <c:v>54.065036363636366</c:v>
                </c:pt>
                <c:pt idx="163">
                  <c:v>54.376227272727277</c:v>
                </c:pt>
                <c:pt idx="164">
                  <c:v>54.646690909090914</c:v>
                </c:pt>
                <c:pt idx="165">
                  <c:v>55.035100000000007</c:v>
                </c:pt>
                <c:pt idx="166">
                  <c:v>55.422181818181819</c:v>
                </c:pt>
                <c:pt idx="167">
                  <c:v>55.717227272727271</c:v>
                </c:pt>
                <c:pt idx="168">
                  <c:v>56.037027272727272</c:v>
                </c:pt>
                <c:pt idx="169">
                  <c:v>56.375572727272726</c:v>
                </c:pt>
                <c:pt idx="170">
                  <c:v>56.75883636363637</c:v>
                </c:pt>
                <c:pt idx="171">
                  <c:v>57.11073636363637</c:v>
                </c:pt>
                <c:pt idx="172">
                  <c:v>57.539427272727274</c:v>
                </c:pt>
                <c:pt idx="173">
                  <c:v>57.974954545454551</c:v>
                </c:pt>
                <c:pt idx="174">
                  <c:v>58.346554545454545</c:v>
                </c:pt>
                <c:pt idx="175">
                  <c:v>58.667690909090908</c:v>
                </c:pt>
                <c:pt idx="176">
                  <c:v>58.938445454545452</c:v>
                </c:pt>
                <c:pt idx="177">
                  <c:v>59.19930909090909</c:v>
                </c:pt>
                <c:pt idx="178">
                  <c:v>59.561118181818181</c:v>
                </c:pt>
                <c:pt idx="179">
                  <c:v>59.977209090909085</c:v>
                </c:pt>
                <c:pt idx="180">
                  <c:v>60.40215454545455</c:v>
                </c:pt>
                <c:pt idx="181">
                  <c:v>60.721254545454549</c:v>
                </c:pt>
                <c:pt idx="182">
                  <c:v>60.975518181818181</c:v>
                </c:pt>
                <c:pt idx="183">
                  <c:v>61.277554545454542</c:v>
                </c:pt>
                <c:pt idx="184">
                  <c:v>61.539590909090911</c:v>
                </c:pt>
                <c:pt idx="185">
                  <c:v>61.823372727272726</c:v>
                </c:pt>
                <c:pt idx="186">
                  <c:v>62.157036363636365</c:v>
                </c:pt>
                <c:pt idx="187">
                  <c:v>62.872418181818176</c:v>
                </c:pt>
                <c:pt idx="188">
                  <c:v>63.170754545454542</c:v>
                </c:pt>
                <c:pt idx="189">
                  <c:v>63.488327272727268</c:v>
                </c:pt>
                <c:pt idx="190">
                  <c:v>63.46185454545455</c:v>
                </c:pt>
                <c:pt idx="191">
                  <c:v>63.815418181818181</c:v>
                </c:pt>
                <c:pt idx="192">
                  <c:v>64.141790909090915</c:v>
                </c:pt>
                <c:pt idx="193">
                  <c:v>64.560581818181817</c:v>
                </c:pt>
                <c:pt idx="194">
                  <c:v>64.957645454545457</c:v>
                </c:pt>
                <c:pt idx="195">
                  <c:v>65.269027272727271</c:v>
                </c:pt>
                <c:pt idx="196">
                  <c:v>65.564945454545452</c:v>
                </c:pt>
                <c:pt idx="197">
                  <c:v>65.85084545454545</c:v>
                </c:pt>
                <c:pt idx="198">
                  <c:v>66.09250909090909</c:v>
                </c:pt>
                <c:pt idx="199">
                  <c:v>66.388318181818178</c:v>
                </c:pt>
                <c:pt idx="200">
                  <c:v>66.760000000000005</c:v>
                </c:pt>
                <c:pt idx="201">
                  <c:v>67.143663636363627</c:v>
                </c:pt>
                <c:pt idx="202">
                  <c:v>67.43383636363636</c:v>
                </c:pt>
                <c:pt idx="203">
                  <c:v>67.737427272727274</c:v>
                </c:pt>
                <c:pt idx="204">
                  <c:v>68.031863636363639</c:v>
                </c:pt>
                <c:pt idx="205">
                  <c:v>68.28551818181819</c:v>
                </c:pt>
                <c:pt idx="206">
                  <c:v>68.574218181818182</c:v>
                </c:pt>
                <c:pt idx="207">
                  <c:v>68.948990909090909</c:v>
                </c:pt>
                <c:pt idx="208">
                  <c:v>69.352545454545464</c:v>
                </c:pt>
                <c:pt idx="209">
                  <c:v>69.722645454545457</c:v>
                </c:pt>
                <c:pt idx="210">
                  <c:v>70.094245454545458</c:v>
                </c:pt>
                <c:pt idx="211">
                  <c:v>70.447581818181817</c:v>
                </c:pt>
                <c:pt idx="212">
                  <c:v>70.752390909090906</c:v>
                </c:pt>
                <c:pt idx="213">
                  <c:v>71.076327272727269</c:v>
                </c:pt>
                <c:pt idx="214">
                  <c:v>71.4876</c:v>
                </c:pt>
                <c:pt idx="215">
                  <c:v>71.885063636363626</c:v>
                </c:pt>
                <c:pt idx="216">
                  <c:v>72.227827272727268</c:v>
                </c:pt>
                <c:pt idx="217">
                  <c:v>72.572727272727263</c:v>
                </c:pt>
                <c:pt idx="218">
                  <c:v>72.907454545454542</c:v>
                </c:pt>
                <c:pt idx="219">
                  <c:v>73.230045454545447</c:v>
                </c:pt>
                <c:pt idx="220">
                  <c:v>73.551236363636363</c:v>
                </c:pt>
                <c:pt idx="221">
                  <c:v>73.923263636363629</c:v>
                </c:pt>
                <c:pt idx="222">
                  <c:v>74.321799999999996</c:v>
                </c:pt>
                <c:pt idx="223">
                  <c:v>74.635872727272726</c:v>
                </c:pt>
                <c:pt idx="224">
                  <c:v>74.905636363636361</c:v>
                </c:pt>
                <c:pt idx="225">
                  <c:v>75.15421818181818</c:v>
                </c:pt>
                <c:pt idx="226">
                  <c:v>75.415009090909095</c:v>
                </c:pt>
                <c:pt idx="227">
                  <c:v>75.735936363636355</c:v>
                </c:pt>
                <c:pt idx="228">
                  <c:v>76.071845454545453</c:v>
                </c:pt>
                <c:pt idx="229">
                  <c:v>76.407090909090911</c:v>
                </c:pt>
                <c:pt idx="230">
                  <c:v>76.707290909090915</c:v>
                </c:pt>
                <c:pt idx="231">
                  <c:v>77.005136363636367</c:v>
                </c:pt>
                <c:pt idx="232">
                  <c:v>77.282990909090913</c:v>
                </c:pt>
                <c:pt idx="233">
                  <c:v>77.572990909090905</c:v>
                </c:pt>
                <c:pt idx="234">
                  <c:v>77.848718181818185</c:v>
                </c:pt>
                <c:pt idx="235">
                  <c:v>78.178345454545465</c:v>
                </c:pt>
                <c:pt idx="236">
                  <c:v>78.512627272727272</c:v>
                </c:pt>
                <c:pt idx="237">
                  <c:v>78.768336363636365</c:v>
                </c:pt>
                <c:pt idx="238">
                  <c:v>78.993963636363631</c:v>
                </c:pt>
                <c:pt idx="239">
                  <c:v>79.189081818181819</c:v>
                </c:pt>
                <c:pt idx="240">
                  <c:v>79.395427272727275</c:v>
                </c:pt>
                <c:pt idx="241">
                  <c:v>79.6374909090909</c:v>
                </c:pt>
                <c:pt idx="242">
                  <c:v>79.943809090909085</c:v>
                </c:pt>
                <c:pt idx="243">
                  <c:v>80.219663636363634</c:v>
                </c:pt>
                <c:pt idx="244">
                  <c:v>80.718818181818179</c:v>
                </c:pt>
                <c:pt idx="245">
                  <c:v>80.93095454545454</c:v>
                </c:pt>
                <c:pt idx="246">
                  <c:v>81.17121818181819</c:v>
                </c:pt>
                <c:pt idx="247">
                  <c:v>81.409172727272733</c:v>
                </c:pt>
                <c:pt idx="248">
                  <c:v>81.628872727272721</c:v>
                </c:pt>
                <c:pt idx="249">
                  <c:v>81.906999999999996</c:v>
                </c:pt>
                <c:pt idx="250">
                  <c:v>82.194163636363641</c:v>
                </c:pt>
                <c:pt idx="251">
                  <c:v>82.35453636363637</c:v>
                </c:pt>
                <c:pt idx="252">
                  <c:v>82.478000000000009</c:v>
                </c:pt>
                <c:pt idx="253">
                  <c:v>82.606136363636367</c:v>
                </c:pt>
                <c:pt idx="254">
                  <c:v>82.73275454545454</c:v>
                </c:pt>
                <c:pt idx="255">
                  <c:v>82.911954545454549</c:v>
                </c:pt>
                <c:pt idx="256">
                  <c:v>83.157681818181814</c:v>
                </c:pt>
                <c:pt idx="257">
                  <c:v>83.4114</c:v>
                </c:pt>
                <c:pt idx="258">
                  <c:v>83.647045454545449</c:v>
                </c:pt>
                <c:pt idx="259">
                  <c:v>83.797990909090913</c:v>
                </c:pt>
                <c:pt idx="260">
                  <c:v>83.919936363636353</c:v>
                </c:pt>
                <c:pt idx="261">
                  <c:v>84.06613636363636</c:v>
                </c:pt>
                <c:pt idx="262">
                  <c:v>84.21778181818182</c:v>
                </c:pt>
                <c:pt idx="263">
                  <c:v>84.463099999999997</c:v>
                </c:pt>
                <c:pt idx="264">
                  <c:v>84.709545454545449</c:v>
                </c:pt>
                <c:pt idx="265">
                  <c:v>84.82344545454545</c:v>
                </c:pt>
                <c:pt idx="266">
                  <c:v>84.898727272727271</c:v>
                </c:pt>
                <c:pt idx="267">
                  <c:v>84.965681818181807</c:v>
                </c:pt>
                <c:pt idx="268">
                  <c:v>85.030454545454546</c:v>
                </c:pt>
                <c:pt idx="269">
                  <c:v>85.119690909090906</c:v>
                </c:pt>
                <c:pt idx="270">
                  <c:v>85.291754545454538</c:v>
                </c:pt>
                <c:pt idx="271">
                  <c:v>85.457772727272726</c:v>
                </c:pt>
                <c:pt idx="272">
                  <c:v>85.549136363636364</c:v>
                </c:pt>
                <c:pt idx="273">
                  <c:v>85.456754545454544</c:v>
                </c:pt>
                <c:pt idx="274">
                  <c:v>85.685118181818183</c:v>
                </c:pt>
                <c:pt idx="275">
                  <c:v>85.63897272727273</c:v>
                </c:pt>
                <c:pt idx="276">
                  <c:v>85.709045454545446</c:v>
                </c:pt>
                <c:pt idx="277">
                  <c:v>85.849554545454552</c:v>
                </c:pt>
                <c:pt idx="278">
                  <c:v>85.97862727272728</c:v>
                </c:pt>
                <c:pt idx="279">
                  <c:v>85.988027272727265</c:v>
                </c:pt>
                <c:pt idx="280">
                  <c:v>85.964190909090902</c:v>
                </c:pt>
                <c:pt idx="281">
                  <c:v>85.928190909090915</c:v>
                </c:pt>
                <c:pt idx="282">
                  <c:v>85.921899999999994</c:v>
                </c:pt>
                <c:pt idx="283">
                  <c:v>85.98175454545455</c:v>
                </c:pt>
                <c:pt idx="284">
                  <c:v>86.137136363636372</c:v>
                </c:pt>
                <c:pt idx="285">
                  <c:v>86.260199999999998</c:v>
                </c:pt>
                <c:pt idx="286">
                  <c:v>86.204190909090912</c:v>
                </c:pt>
                <c:pt idx="287">
                  <c:v>86.144045454545463</c:v>
                </c:pt>
                <c:pt idx="288">
                  <c:v>86.031481818181817</c:v>
                </c:pt>
                <c:pt idx="289">
                  <c:v>85.907418181818173</c:v>
                </c:pt>
                <c:pt idx="290">
                  <c:v>85.856263636363636</c:v>
                </c:pt>
                <c:pt idx="291">
                  <c:v>85.894209090909101</c:v>
                </c:pt>
                <c:pt idx="292">
                  <c:v>85.948827272727272</c:v>
                </c:pt>
                <c:pt idx="293">
                  <c:v>85.936945454545466</c:v>
                </c:pt>
                <c:pt idx="294">
                  <c:v>85.926436363636356</c:v>
                </c:pt>
                <c:pt idx="295">
                  <c:v>85.930281818181825</c:v>
                </c:pt>
                <c:pt idx="296">
                  <c:v>85.967699999999994</c:v>
                </c:pt>
                <c:pt idx="297">
                  <c:v>85.976527272727267</c:v>
                </c:pt>
                <c:pt idx="298">
                  <c:v>86.012990909090917</c:v>
                </c:pt>
                <c:pt idx="299">
                  <c:v>86.025190909090909</c:v>
                </c:pt>
                <c:pt idx="300">
                  <c:v>85.970372727272718</c:v>
                </c:pt>
                <c:pt idx="301">
                  <c:v>85.971999999999994</c:v>
                </c:pt>
                <c:pt idx="302">
                  <c:v>85.932027272727268</c:v>
                </c:pt>
                <c:pt idx="303">
                  <c:v>85.957981818181807</c:v>
                </c:pt>
                <c:pt idx="304">
                  <c:v>85.972700000000003</c:v>
                </c:pt>
                <c:pt idx="305">
                  <c:v>85.972700000000003</c:v>
                </c:pt>
                <c:pt idx="306">
                  <c:v>86.064672727272736</c:v>
                </c:pt>
                <c:pt idx="307">
                  <c:v>86.187072727272735</c:v>
                </c:pt>
                <c:pt idx="308">
                  <c:v>86.189800000000005</c:v>
                </c:pt>
                <c:pt idx="309">
                  <c:v>86.132518181818185</c:v>
                </c:pt>
                <c:pt idx="310">
                  <c:v>85.994009090909088</c:v>
                </c:pt>
                <c:pt idx="311">
                  <c:v>85.838545454545454</c:v>
                </c:pt>
                <c:pt idx="312">
                  <c:v>85.766409090909093</c:v>
                </c:pt>
                <c:pt idx="313">
                  <c:v>85.700299999999999</c:v>
                </c:pt>
                <c:pt idx="314">
                  <c:v>85.530100000000004</c:v>
                </c:pt>
                <c:pt idx="315">
                  <c:v>85.442136363636365</c:v>
                </c:pt>
                <c:pt idx="316">
                  <c:v>85.358218181818174</c:v>
                </c:pt>
                <c:pt idx="317">
                  <c:v>85.244754545454555</c:v>
                </c:pt>
                <c:pt idx="318">
                  <c:v>85.163872727272732</c:v>
                </c:pt>
                <c:pt idx="319">
                  <c:v>85.106300000000005</c:v>
                </c:pt>
                <c:pt idx="320">
                  <c:v>85.01658181818182</c:v>
                </c:pt>
                <c:pt idx="321">
                  <c:v>84.737263636363636</c:v>
                </c:pt>
                <c:pt idx="322">
                  <c:v>84.260681818181808</c:v>
                </c:pt>
                <c:pt idx="323">
                  <c:v>83.77500909090908</c:v>
                </c:pt>
                <c:pt idx="324">
                  <c:v>83.197118181818183</c:v>
                </c:pt>
                <c:pt idx="325">
                  <c:v>82.570263636363634</c:v>
                </c:pt>
                <c:pt idx="326">
                  <c:v>82.083390909090909</c:v>
                </c:pt>
                <c:pt idx="327">
                  <c:v>81.628827272727278</c:v>
                </c:pt>
                <c:pt idx="328">
                  <c:v>81.058527272727275</c:v>
                </c:pt>
                <c:pt idx="329">
                  <c:v>80.475300000000004</c:v>
                </c:pt>
                <c:pt idx="330">
                  <c:v>79.866609090909094</c:v>
                </c:pt>
                <c:pt idx="331">
                  <c:v>79.314281818181811</c:v>
                </c:pt>
                <c:pt idx="332">
                  <c:v>78.837572727272729</c:v>
                </c:pt>
                <c:pt idx="333">
                  <c:v>78.501972727272729</c:v>
                </c:pt>
                <c:pt idx="334">
                  <c:v>78.078745454545455</c:v>
                </c:pt>
                <c:pt idx="335">
                  <c:v>77.644527272727274</c:v>
                </c:pt>
                <c:pt idx="336">
                  <c:v>77.097018181818171</c:v>
                </c:pt>
                <c:pt idx="337">
                  <c:v>76.473163636363637</c:v>
                </c:pt>
                <c:pt idx="338">
                  <c:v>75.892136363636368</c:v>
                </c:pt>
                <c:pt idx="339">
                  <c:v>75.380536363636352</c:v>
                </c:pt>
                <c:pt idx="340">
                  <c:v>75.064445454545449</c:v>
                </c:pt>
                <c:pt idx="341">
                  <c:v>74.826763636363637</c:v>
                </c:pt>
                <c:pt idx="342">
                  <c:v>74.571881818181822</c:v>
                </c:pt>
                <c:pt idx="343">
                  <c:v>74.295336363636366</c:v>
                </c:pt>
                <c:pt idx="344">
                  <c:v>73.994218181818184</c:v>
                </c:pt>
                <c:pt idx="345">
                  <c:v>73.589672727272728</c:v>
                </c:pt>
                <c:pt idx="346">
                  <c:v>73.119354545454541</c:v>
                </c:pt>
                <c:pt idx="347">
                  <c:v>72.754745454545457</c:v>
                </c:pt>
                <c:pt idx="348">
                  <c:v>72.414681818181819</c:v>
                </c:pt>
                <c:pt idx="349">
                  <c:v>71.934200000000004</c:v>
                </c:pt>
                <c:pt idx="350">
                  <c:v>71.297681818181815</c:v>
                </c:pt>
                <c:pt idx="351">
                  <c:v>70.795299999999997</c:v>
                </c:pt>
                <c:pt idx="352">
                  <c:v>70.486018181818181</c:v>
                </c:pt>
                <c:pt idx="353">
                  <c:v>70.129236363636366</c:v>
                </c:pt>
                <c:pt idx="354">
                  <c:v>69.767072727272733</c:v>
                </c:pt>
                <c:pt idx="355">
                  <c:v>69.479081818181825</c:v>
                </c:pt>
                <c:pt idx="356">
                  <c:v>69.06183636363636</c:v>
                </c:pt>
                <c:pt idx="357">
                  <c:v>68.645236363636371</c:v>
                </c:pt>
                <c:pt idx="358">
                  <c:v>68.214409090909101</c:v>
                </c:pt>
                <c:pt idx="359">
                  <c:v>67.674690909090913</c:v>
                </c:pt>
                <c:pt idx="360">
                  <c:v>67.10932727272727</c:v>
                </c:pt>
                <c:pt idx="361">
                  <c:v>66.6995</c:v>
                </c:pt>
                <c:pt idx="362">
                  <c:v>66.253281818181819</c:v>
                </c:pt>
                <c:pt idx="363">
                  <c:v>65.684963636363634</c:v>
                </c:pt>
                <c:pt idx="364">
                  <c:v>65.153072727272729</c:v>
                </c:pt>
                <c:pt idx="365">
                  <c:v>64.656527272727274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6CC-424E-BC6E-85099A0D9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4395215"/>
        <c:axId val="1424396175"/>
      </c:lineChart>
      <c:scatterChart>
        <c:scatterStyle val="lineMarker"/>
        <c:varyColors val="0"/>
        <c:ser>
          <c:idx val="10"/>
          <c:order val="5"/>
          <c:tx>
            <c:strRef>
              <c:f>'Figure 5'!$L$2</c:f>
              <c:strCache>
                <c:ptCount val="1"/>
                <c:pt idx="0">
                  <c:v>EU Targets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rgbClr val="7F7F7F"/>
              </a:solidFill>
              <a:ln w="9525">
                <a:solidFill>
                  <a:srgbClr val="000000"/>
                </a:solidFill>
              </a:ln>
              <a:effectLst/>
            </c:spPr>
          </c:marker>
          <c:xVal>
            <c:numRef>
              <c:f>'Figure 5'!$A$3:$A$368</c:f>
              <c:numCache>
                <c:formatCode>d\-mmm</c:formatCode>
                <c:ptCount val="366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  <c:pt idx="91">
                  <c:v>45383</c:v>
                </c:pt>
                <c:pt idx="92">
                  <c:v>45384</c:v>
                </c:pt>
                <c:pt idx="93">
                  <c:v>45385</c:v>
                </c:pt>
                <c:pt idx="94">
                  <c:v>45386</c:v>
                </c:pt>
                <c:pt idx="95">
                  <c:v>45387</c:v>
                </c:pt>
                <c:pt idx="96">
                  <c:v>45388</c:v>
                </c:pt>
                <c:pt idx="97">
                  <c:v>45389</c:v>
                </c:pt>
                <c:pt idx="98">
                  <c:v>45390</c:v>
                </c:pt>
                <c:pt idx="99">
                  <c:v>45391</c:v>
                </c:pt>
                <c:pt idx="100">
                  <c:v>45392</c:v>
                </c:pt>
                <c:pt idx="101">
                  <c:v>45393</c:v>
                </c:pt>
                <c:pt idx="102">
                  <c:v>45394</c:v>
                </c:pt>
                <c:pt idx="103">
                  <c:v>45395</c:v>
                </c:pt>
                <c:pt idx="104">
                  <c:v>45396</c:v>
                </c:pt>
                <c:pt idx="105">
                  <c:v>45397</c:v>
                </c:pt>
                <c:pt idx="106">
                  <c:v>45398</c:v>
                </c:pt>
                <c:pt idx="107">
                  <c:v>45399</c:v>
                </c:pt>
                <c:pt idx="108">
                  <c:v>45400</c:v>
                </c:pt>
                <c:pt idx="109">
                  <c:v>45401</c:v>
                </c:pt>
                <c:pt idx="110">
                  <c:v>45402</c:v>
                </c:pt>
                <c:pt idx="111">
                  <c:v>45403</c:v>
                </c:pt>
                <c:pt idx="112">
                  <c:v>45404</c:v>
                </c:pt>
                <c:pt idx="113">
                  <c:v>45405</c:v>
                </c:pt>
                <c:pt idx="114">
                  <c:v>45406</c:v>
                </c:pt>
                <c:pt idx="115">
                  <c:v>45407</c:v>
                </c:pt>
                <c:pt idx="116">
                  <c:v>45408</c:v>
                </c:pt>
                <c:pt idx="117">
                  <c:v>45409</c:v>
                </c:pt>
                <c:pt idx="118">
                  <c:v>45410</c:v>
                </c:pt>
                <c:pt idx="119">
                  <c:v>45411</c:v>
                </c:pt>
                <c:pt idx="120">
                  <c:v>45412</c:v>
                </c:pt>
                <c:pt idx="121">
                  <c:v>45413</c:v>
                </c:pt>
                <c:pt idx="122">
                  <c:v>45414</c:v>
                </c:pt>
                <c:pt idx="123">
                  <c:v>45415</c:v>
                </c:pt>
                <c:pt idx="124">
                  <c:v>45416</c:v>
                </c:pt>
                <c:pt idx="125">
                  <c:v>45417</c:v>
                </c:pt>
                <c:pt idx="126">
                  <c:v>45418</c:v>
                </c:pt>
                <c:pt idx="127">
                  <c:v>45419</c:v>
                </c:pt>
                <c:pt idx="128">
                  <c:v>45420</c:v>
                </c:pt>
                <c:pt idx="129">
                  <c:v>45421</c:v>
                </c:pt>
                <c:pt idx="130">
                  <c:v>45422</c:v>
                </c:pt>
                <c:pt idx="131">
                  <c:v>45423</c:v>
                </c:pt>
                <c:pt idx="132">
                  <c:v>45424</c:v>
                </c:pt>
                <c:pt idx="133">
                  <c:v>45425</c:v>
                </c:pt>
                <c:pt idx="134">
                  <c:v>45426</c:v>
                </c:pt>
                <c:pt idx="135">
                  <c:v>45427</c:v>
                </c:pt>
                <c:pt idx="136">
                  <c:v>45428</c:v>
                </c:pt>
                <c:pt idx="137">
                  <c:v>45429</c:v>
                </c:pt>
                <c:pt idx="138">
                  <c:v>45430</c:v>
                </c:pt>
                <c:pt idx="139">
                  <c:v>45431</c:v>
                </c:pt>
                <c:pt idx="140">
                  <c:v>45432</c:v>
                </c:pt>
                <c:pt idx="141">
                  <c:v>45433</c:v>
                </c:pt>
                <c:pt idx="142">
                  <c:v>45434</c:v>
                </c:pt>
                <c:pt idx="143">
                  <c:v>45435</c:v>
                </c:pt>
                <c:pt idx="144">
                  <c:v>45436</c:v>
                </c:pt>
                <c:pt idx="145">
                  <c:v>45437</c:v>
                </c:pt>
                <c:pt idx="146">
                  <c:v>45438</c:v>
                </c:pt>
                <c:pt idx="147">
                  <c:v>45439</c:v>
                </c:pt>
                <c:pt idx="148">
                  <c:v>45440</c:v>
                </c:pt>
                <c:pt idx="149">
                  <c:v>45441</c:v>
                </c:pt>
                <c:pt idx="150">
                  <c:v>45442</c:v>
                </c:pt>
                <c:pt idx="151">
                  <c:v>45443</c:v>
                </c:pt>
                <c:pt idx="152">
                  <c:v>45444</c:v>
                </c:pt>
                <c:pt idx="153">
                  <c:v>45445</c:v>
                </c:pt>
                <c:pt idx="154">
                  <c:v>45446</c:v>
                </c:pt>
                <c:pt idx="155">
                  <c:v>45447</c:v>
                </c:pt>
                <c:pt idx="156">
                  <c:v>45448</c:v>
                </c:pt>
                <c:pt idx="157">
                  <c:v>45449</c:v>
                </c:pt>
                <c:pt idx="158">
                  <c:v>45450</c:v>
                </c:pt>
                <c:pt idx="159">
                  <c:v>45451</c:v>
                </c:pt>
                <c:pt idx="160">
                  <c:v>45452</c:v>
                </c:pt>
                <c:pt idx="161">
                  <c:v>45453</c:v>
                </c:pt>
                <c:pt idx="162">
                  <c:v>45454</c:v>
                </c:pt>
                <c:pt idx="163">
                  <c:v>45455</c:v>
                </c:pt>
                <c:pt idx="164">
                  <c:v>45456</c:v>
                </c:pt>
                <c:pt idx="165">
                  <c:v>45457</c:v>
                </c:pt>
                <c:pt idx="166">
                  <c:v>45458</c:v>
                </c:pt>
                <c:pt idx="167">
                  <c:v>45459</c:v>
                </c:pt>
                <c:pt idx="168">
                  <c:v>45460</c:v>
                </c:pt>
                <c:pt idx="169">
                  <c:v>45461</c:v>
                </c:pt>
                <c:pt idx="170">
                  <c:v>45462</c:v>
                </c:pt>
                <c:pt idx="171">
                  <c:v>45463</c:v>
                </c:pt>
                <c:pt idx="172">
                  <c:v>45464</c:v>
                </c:pt>
                <c:pt idx="173">
                  <c:v>45465</c:v>
                </c:pt>
                <c:pt idx="174">
                  <c:v>45466</c:v>
                </c:pt>
                <c:pt idx="175">
                  <c:v>45467</c:v>
                </c:pt>
                <c:pt idx="176">
                  <c:v>45468</c:v>
                </c:pt>
                <c:pt idx="177">
                  <c:v>45469</c:v>
                </c:pt>
                <c:pt idx="178">
                  <c:v>45470</c:v>
                </c:pt>
                <c:pt idx="179">
                  <c:v>45471</c:v>
                </c:pt>
                <c:pt idx="180">
                  <c:v>45472</c:v>
                </c:pt>
                <c:pt idx="181">
                  <c:v>45473</c:v>
                </c:pt>
                <c:pt idx="182">
                  <c:v>45474</c:v>
                </c:pt>
                <c:pt idx="183">
                  <c:v>45475</c:v>
                </c:pt>
                <c:pt idx="184">
                  <c:v>45476</c:v>
                </c:pt>
                <c:pt idx="185">
                  <c:v>45477</c:v>
                </c:pt>
                <c:pt idx="186">
                  <c:v>45478</c:v>
                </c:pt>
                <c:pt idx="187">
                  <c:v>45479</c:v>
                </c:pt>
                <c:pt idx="188">
                  <c:v>45480</c:v>
                </c:pt>
                <c:pt idx="189">
                  <c:v>45481</c:v>
                </c:pt>
                <c:pt idx="190">
                  <c:v>45482</c:v>
                </c:pt>
                <c:pt idx="191">
                  <c:v>45483</c:v>
                </c:pt>
                <c:pt idx="192">
                  <c:v>45484</c:v>
                </c:pt>
                <c:pt idx="193">
                  <c:v>45485</c:v>
                </c:pt>
                <c:pt idx="194">
                  <c:v>45486</c:v>
                </c:pt>
                <c:pt idx="195">
                  <c:v>45487</c:v>
                </c:pt>
                <c:pt idx="196">
                  <c:v>45488</c:v>
                </c:pt>
                <c:pt idx="197">
                  <c:v>45489</c:v>
                </c:pt>
                <c:pt idx="198">
                  <c:v>45490</c:v>
                </c:pt>
                <c:pt idx="199">
                  <c:v>45491</c:v>
                </c:pt>
                <c:pt idx="200">
                  <c:v>45492</c:v>
                </c:pt>
                <c:pt idx="201">
                  <c:v>45493</c:v>
                </c:pt>
                <c:pt idx="202">
                  <c:v>45494</c:v>
                </c:pt>
                <c:pt idx="203">
                  <c:v>45495</c:v>
                </c:pt>
                <c:pt idx="204">
                  <c:v>45496</c:v>
                </c:pt>
                <c:pt idx="205">
                  <c:v>45497</c:v>
                </c:pt>
                <c:pt idx="206">
                  <c:v>45498</c:v>
                </c:pt>
                <c:pt idx="207">
                  <c:v>45499</c:v>
                </c:pt>
                <c:pt idx="208">
                  <c:v>45500</c:v>
                </c:pt>
                <c:pt idx="209">
                  <c:v>45501</c:v>
                </c:pt>
                <c:pt idx="210">
                  <c:v>45502</c:v>
                </c:pt>
                <c:pt idx="211">
                  <c:v>45503</c:v>
                </c:pt>
                <c:pt idx="212">
                  <c:v>45504</c:v>
                </c:pt>
                <c:pt idx="213">
                  <c:v>45505</c:v>
                </c:pt>
                <c:pt idx="214">
                  <c:v>45506</c:v>
                </c:pt>
                <c:pt idx="215">
                  <c:v>45507</c:v>
                </c:pt>
                <c:pt idx="216">
                  <c:v>45508</c:v>
                </c:pt>
                <c:pt idx="217">
                  <c:v>45509</c:v>
                </c:pt>
                <c:pt idx="218">
                  <c:v>45510</c:v>
                </c:pt>
                <c:pt idx="219">
                  <c:v>45511</c:v>
                </c:pt>
                <c:pt idx="220">
                  <c:v>45512</c:v>
                </c:pt>
                <c:pt idx="221">
                  <c:v>45513</c:v>
                </c:pt>
                <c:pt idx="222">
                  <c:v>45514</c:v>
                </c:pt>
                <c:pt idx="223">
                  <c:v>45515</c:v>
                </c:pt>
                <c:pt idx="224">
                  <c:v>45516</c:v>
                </c:pt>
                <c:pt idx="225">
                  <c:v>45517</c:v>
                </c:pt>
                <c:pt idx="226">
                  <c:v>45518</c:v>
                </c:pt>
                <c:pt idx="227">
                  <c:v>45519</c:v>
                </c:pt>
                <c:pt idx="228">
                  <c:v>45520</c:v>
                </c:pt>
                <c:pt idx="229">
                  <c:v>45521</c:v>
                </c:pt>
                <c:pt idx="230">
                  <c:v>45522</c:v>
                </c:pt>
                <c:pt idx="231">
                  <c:v>45523</c:v>
                </c:pt>
                <c:pt idx="232">
                  <c:v>45524</c:v>
                </c:pt>
                <c:pt idx="233">
                  <c:v>45525</c:v>
                </c:pt>
                <c:pt idx="234">
                  <c:v>45526</c:v>
                </c:pt>
                <c:pt idx="235">
                  <c:v>45527</c:v>
                </c:pt>
                <c:pt idx="236">
                  <c:v>45528</c:v>
                </c:pt>
                <c:pt idx="237">
                  <c:v>45529</c:v>
                </c:pt>
                <c:pt idx="238">
                  <c:v>45530</c:v>
                </c:pt>
                <c:pt idx="239">
                  <c:v>45531</c:v>
                </c:pt>
                <c:pt idx="240">
                  <c:v>45532</c:v>
                </c:pt>
                <c:pt idx="241">
                  <c:v>45533</c:v>
                </c:pt>
                <c:pt idx="242">
                  <c:v>45534</c:v>
                </c:pt>
                <c:pt idx="243">
                  <c:v>45535</c:v>
                </c:pt>
                <c:pt idx="244">
                  <c:v>45536</c:v>
                </c:pt>
                <c:pt idx="245">
                  <c:v>45537</c:v>
                </c:pt>
                <c:pt idx="246">
                  <c:v>45538</c:v>
                </c:pt>
                <c:pt idx="247">
                  <c:v>45539</c:v>
                </c:pt>
                <c:pt idx="248">
                  <c:v>45540</c:v>
                </c:pt>
                <c:pt idx="249">
                  <c:v>45541</c:v>
                </c:pt>
                <c:pt idx="250">
                  <c:v>45542</c:v>
                </c:pt>
                <c:pt idx="251">
                  <c:v>45543</c:v>
                </c:pt>
                <c:pt idx="252">
                  <c:v>45544</c:v>
                </c:pt>
                <c:pt idx="253">
                  <c:v>45545</c:v>
                </c:pt>
                <c:pt idx="254">
                  <c:v>45546</c:v>
                </c:pt>
                <c:pt idx="255">
                  <c:v>45547</c:v>
                </c:pt>
                <c:pt idx="256">
                  <c:v>45548</c:v>
                </c:pt>
                <c:pt idx="257">
                  <c:v>45549</c:v>
                </c:pt>
                <c:pt idx="258">
                  <c:v>45550</c:v>
                </c:pt>
                <c:pt idx="259">
                  <c:v>45551</c:v>
                </c:pt>
                <c:pt idx="260">
                  <c:v>45552</c:v>
                </c:pt>
                <c:pt idx="261">
                  <c:v>45553</c:v>
                </c:pt>
                <c:pt idx="262">
                  <c:v>45554</c:v>
                </c:pt>
                <c:pt idx="263">
                  <c:v>45555</c:v>
                </c:pt>
                <c:pt idx="264">
                  <c:v>45556</c:v>
                </c:pt>
                <c:pt idx="265">
                  <c:v>45557</c:v>
                </c:pt>
                <c:pt idx="266">
                  <c:v>45558</c:v>
                </c:pt>
                <c:pt idx="267">
                  <c:v>45559</c:v>
                </c:pt>
                <c:pt idx="268">
                  <c:v>45560</c:v>
                </c:pt>
                <c:pt idx="269">
                  <c:v>45561</c:v>
                </c:pt>
                <c:pt idx="270">
                  <c:v>45562</c:v>
                </c:pt>
                <c:pt idx="271">
                  <c:v>45563</c:v>
                </c:pt>
                <c:pt idx="272">
                  <c:v>45564</c:v>
                </c:pt>
                <c:pt idx="273">
                  <c:v>45565</c:v>
                </c:pt>
                <c:pt idx="274">
                  <c:v>45566</c:v>
                </c:pt>
                <c:pt idx="275">
                  <c:v>45567</c:v>
                </c:pt>
                <c:pt idx="276">
                  <c:v>45568</c:v>
                </c:pt>
                <c:pt idx="277">
                  <c:v>45569</c:v>
                </c:pt>
                <c:pt idx="278">
                  <c:v>45570</c:v>
                </c:pt>
                <c:pt idx="279">
                  <c:v>45571</c:v>
                </c:pt>
                <c:pt idx="280">
                  <c:v>45572</c:v>
                </c:pt>
                <c:pt idx="281">
                  <c:v>45573</c:v>
                </c:pt>
                <c:pt idx="282">
                  <c:v>45574</c:v>
                </c:pt>
                <c:pt idx="283">
                  <c:v>45575</c:v>
                </c:pt>
                <c:pt idx="284">
                  <c:v>45576</c:v>
                </c:pt>
                <c:pt idx="285">
                  <c:v>45577</c:v>
                </c:pt>
                <c:pt idx="286">
                  <c:v>45578</c:v>
                </c:pt>
                <c:pt idx="287">
                  <c:v>45579</c:v>
                </c:pt>
                <c:pt idx="288">
                  <c:v>45580</c:v>
                </c:pt>
                <c:pt idx="289">
                  <c:v>45581</c:v>
                </c:pt>
                <c:pt idx="290">
                  <c:v>45582</c:v>
                </c:pt>
                <c:pt idx="291">
                  <c:v>45583</c:v>
                </c:pt>
                <c:pt idx="292">
                  <c:v>45584</c:v>
                </c:pt>
                <c:pt idx="293">
                  <c:v>45585</c:v>
                </c:pt>
                <c:pt idx="294">
                  <c:v>45586</c:v>
                </c:pt>
                <c:pt idx="295">
                  <c:v>45587</c:v>
                </c:pt>
                <c:pt idx="296">
                  <c:v>45588</c:v>
                </c:pt>
                <c:pt idx="297">
                  <c:v>45589</c:v>
                </c:pt>
                <c:pt idx="298">
                  <c:v>45590</c:v>
                </c:pt>
                <c:pt idx="299">
                  <c:v>45591</c:v>
                </c:pt>
                <c:pt idx="300">
                  <c:v>45592</c:v>
                </c:pt>
                <c:pt idx="301">
                  <c:v>45593</c:v>
                </c:pt>
                <c:pt idx="302">
                  <c:v>45594</c:v>
                </c:pt>
                <c:pt idx="303">
                  <c:v>45595</c:v>
                </c:pt>
                <c:pt idx="304">
                  <c:v>45596</c:v>
                </c:pt>
                <c:pt idx="305">
                  <c:v>45597</c:v>
                </c:pt>
                <c:pt idx="306">
                  <c:v>45598</c:v>
                </c:pt>
                <c:pt idx="307">
                  <c:v>45599</c:v>
                </c:pt>
                <c:pt idx="308">
                  <c:v>45600</c:v>
                </c:pt>
                <c:pt idx="309">
                  <c:v>45601</c:v>
                </c:pt>
                <c:pt idx="310">
                  <c:v>45602</c:v>
                </c:pt>
                <c:pt idx="311">
                  <c:v>45603</c:v>
                </c:pt>
                <c:pt idx="312">
                  <c:v>45604</c:v>
                </c:pt>
                <c:pt idx="313">
                  <c:v>45605</c:v>
                </c:pt>
                <c:pt idx="314">
                  <c:v>45606</c:v>
                </c:pt>
                <c:pt idx="315">
                  <c:v>45607</c:v>
                </c:pt>
                <c:pt idx="316">
                  <c:v>45608</c:v>
                </c:pt>
                <c:pt idx="317">
                  <c:v>45609</c:v>
                </c:pt>
                <c:pt idx="318">
                  <c:v>45610</c:v>
                </c:pt>
                <c:pt idx="319">
                  <c:v>45611</c:v>
                </c:pt>
                <c:pt idx="320">
                  <c:v>45612</c:v>
                </c:pt>
                <c:pt idx="321">
                  <c:v>45613</c:v>
                </c:pt>
                <c:pt idx="322">
                  <c:v>45614</c:v>
                </c:pt>
                <c:pt idx="323">
                  <c:v>45615</c:v>
                </c:pt>
                <c:pt idx="324">
                  <c:v>45616</c:v>
                </c:pt>
                <c:pt idx="325">
                  <c:v>45617</c:v>
                </c:pt>
                <c:pt idx="326">
                  <c:v>45618</c:v>
                </c:pt>
                <c:pt idx="327">
                  <c:v>45619</c:v>
                </c:pt>
                <c:pt idx="328">
                  <c:v>45620</c:v>
                </c:pt>
                <c:pt idx="329">
                  <c:v>45621</c:v>
                </c:pt>
                <c:pt idx="330">
                  <c:v>45622</c:v>
                </c:pt>
                <c:pt idx="331">
                  <c:v>45623</c:v>
                </c:pt>
                <c:pt idx="332">
                  <c:v>45624</c:v>
                </c:pt>
                <c:pt idx="333">
                  <c:v>45625</c:v>
                </c:pt>
                <c:pt idx="334">
                  <c:v>45626</c:v>
                </c:pt>
                <c:pt idx="335">
                  <c:v>45627</c:v>
                </c:pt>
                <c:pt idx="336">
                  <c:v>45628</c:v>
                </c:pt>
                <c:pt idx="337">
                  <c:v>45629</c:v>
                </c:pt>
                <c:pt idx="338">
                  <c:v>45630</c:v>
                </c:pt>
                <c:pt idx="339">
                  <c:v>45631</c:v>
                </c:pt>
                <c:pt idx="340">
                  <c:v>45632</c:v>
                </c:pt>
                <c:pt idx="341">
                  <c:v>45633</c:v>
                </c:pt>
                <c:pt idx="342">
                  <c:v>45634</c:v>
                </c:pt>
                <c:pt idx="343">
                  <c:v>45635</c:v>
                </c:pt>
                <c:pt idx="344">
                  <c:v>45636</c:v>
                </c:pt>
                <c:pt idx="345">
                  <c:v>45637</c:v>
                </c:pt>
                <c:pt idx="346">
                  <c:v>45638</c:v>
                </c:pt>
                <c:pt idx="347">
                  <c:v>45639</c:v>
                </c:pt>
                <c:pt idx="348">
                  <c:v>45640</c:v>
                </c:pt>
                <c:pt idx="349">
                  <c:v>45641</c:v>
                </c:pt>
                <c:pt idx="350">
                  <c:v>45642</c:v>
                </c:pt>
                <c:pt idx="351">
                  <c:v>45643</c:v>
                </c:pt>
                <c:pt idx="352">
                  <c:v>45644</c:v>
                </c:pt>
                <c:pt idx="353">
                  <c:v>45645</c:v>
                </c:pt>
                <c:pt idx="354">
                  <c:v>45646</c:v>
                </c:pt>
                <c:pt idx="355">
                  <c:v>45647</c:v>
                </c:pt>
                <c:pt idx="356">
                  <c:v>45648</c:v>
                </c:pt>
                <c:pt idx="357">
                  <c:v>45649</c:v>
                </c:pt>
                <c:pt idx="358">
                  <c:v>45650</c:v>
                </c:pt>
                <c:pt idx="359">
                  <c:v>45651</c:v>
                </c:pt>
                <c:pt idx="360">
                  <c:v>45652</c:v>
                </c:pt>
                <c:pt idx="361">
                  <c:v>45653</c:v>
                </c:pt>
                <c:pt idx="362">
                  <c:v>45654</c:v>
                </c:pt>
                <c:pt idx="363">
                  <c:v>45655</c:v>
                </c:pt>
                <c:pt idx="364">
                  <c:v>45656</c:v>
                </c:pt>
                <c:pt idx="365">
                  <c:v>45657</c:v>
                </c:pt>
              </c:numCache>
            </c:numRef>
          </c:xVal>
          <c:yVal>
            <c:numRef>
              <c:f>'Figure 5'!$L$3:$L$368</c:f>
              <c:numCache>
                <c:formatCode>General</c:formatCode>
                <c:ptCount val="366"/>
                <c:pt idx="305">
                  <c:v>82.47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6CC-424E-BC6E-85099A0D9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4395215"/>
        <c:axId val="1424396175"/>
      </c:scatterChart>
      <c:dateAx>
        <c:axId val="1424395215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1424396175"/>
        <c:crosses val="autoZero"/>
        <c:auto val="1"/>
        <c:lblOffset val="100"/>
        <c:baseTimeUnit val="days"/>
      </c:dateAx>
      <c:valAx>
        <c:axId val="1424396175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>
                    <a:latin typeface="Tenorite" panose="00000500000000000000" pitchFamily="2" charset="0"/>
                  </a:rPr>
                  <a:t>bcm</a:t>
                </a:r>
                <a:endParaRPr lang="en-GB">
                  <a:latin typeface="Tenorite" panose="00000500000000000000" pitchFamily="2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1424395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enorite" panose="00000500000000000000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'Figure 6'!$A$4</c:f>
              <c:strCache>
                <c:ptCount val="1"/>
                <c:pt idx="0">
                  <c:v>Current Level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'Figure 6'!$B$2:$G$2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
(Forecast)</c:v>
                </c:pt>
              </c:strCache>
            </c:strRef>
          </c:cat>
          <c:val>
            <c:numRef>
              <c:f>'Figure 6'!$B$4:$G$4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92-4272-B5E8-FD321B6BDA01}"/>
            </c:ext>
          </c:extLst>
        </c:ser>
        <c:ser>
          <c:idx val="0"/>
          <c:order val="1"/>
          <c:tx>
            <c:strRef>
              <c:f>'Figure 6'!$A$3</c:f>
              <c:strCache>
                <c:ptCount val="1"/>
                <c:pt idx="0">
                  <c:v>EU LNG Imports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6'!$B$2:$G$2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
(Forecast)</c:v>
                </c:pt>
              </c:strCache>
            </c:strRef>
          </c:cat>
          <c:val>
            <c:numRef>
              <c:f>'Figure 6'!$B$3:$G$3</c:f>
              <c:numCache>
                <c:formatCode>_-* #,##0_-;\-* #,##0_-;_-* "-"??_-;_-@_-</c:formatCode>
                <c:ptCount val="6"/>
                <c:pt idx="0">
                  <c:v>37.9</c:v>
                </c:pt>
                <c:pt idx="1">
                  <c:v>65.099999999999994</c:v>
                </c:pt>
                <c:pt idx="2">
                  <c:v>65.5</c:v>
                </c:pt>
                <c:pt idx="3">
                  <c:v>52.2</c:v>
                </c:pt>
                <c:pt idx="4">
                  <c:v>52.2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92-4272-B5E8-FD321B6BDA01}"/>
            </c:ext>
          </c:extLst>
        </c:ser>
        <c:ser>
          <c:idx val="2"/>
          <c:order val="2"/>
          <c:tx>
            <c:strRef>
              <c:f>'Figure 6'!$A$5</c:f>
              <c:strCache>
                <c:ptCount val="1"/>
                <c:pt idx="0">
                  <c:v>Additional Refill to reach 2025 stocks</c:v>
                </c:pt>
              </c:strCache>
            </c:strRef>
          </c:tx>
          <c:spPr>
            <a:solidFill>
              <a:srgbClr val="A6A6A6"/>
            </a:solidFill>
            <a:ln>
              <a:solidFill>
                <a:srgbClr val="156082"/>
              </a:solidFill>
            </a:ln>
            <a:effectLst/>
          </c:spPr>
          <c:invertIfNegative val="0"/>
          <c:cat>
            <c:strRef>
              <c:f>'Figure 6'!$B$2:$G$2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
(Forecast)</c:v>
                </c:pt>
              </c:strCache>
            </c:strRef>
          </c:cat>
          <c:val>
            <c:numRef>
              <c:f>'Figure 6'!$B$5:$G$5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_-* #,##0.0_-;\-* #,##0.0_-;_-* &quot;-&quot;??_-;_-@_-">
                  <c:v>6.0788636363636428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92-4272-B5E8-FD321B6BD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100"/>
        <c:axId val="1201936576"/>
        <c:axId val="1201941856"/>
      </c:barChart>
      <c:lineChart>
        <c:grouping val="standard"/>
        <c:varyColors val="0"/>
        <c:ser>
          <c:idx val="3"/>
          <c:order val="3"/>
          <c:tx>
            <c:strRef>
              <c:f>'Figure 6'!$A$6</c:f>
              <c:strCache>
                <c:ptCount val="1"/>
                <c:pt idx="0">
                  <c:v>Regasification Capacity (100%)</c:v>
                </c:pt>
              </c:strCache>
            </c:strRef>
          </c:tx>
          <c:spPr>
            <a:ln w="28575" cap="rnd">
              <a:solidFill>
                <a:srgbClr val="A02B93"/>
              </a:solidFill>
              <a:round/>
            </a:ln>
            <a:effectLst/>
          </c:spPr>
          <c:marker>
            <c:symbol val="none"/>
          </c:marker>
          <c:cat>
            <c:strRef>
              <c:f>'Figure 6'!$B$2:$G$2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
(Forecast)</c:v>
                </c:pt>
              </c:strCache>
            </c:strRef>
          </c:cat>
          <c:val>
            <c:numRef>
              <c:f>'Figure 6'!$B$6:$G$6</c:f>
              <c:numCache>
                <c:formatCode>_-* #,##0_-;\-* #,##0_-;_-* "-"??_-;_-@_-</c:formatCode>
                <c:ptCount val="6"/>
                <c:pt idx="0">
                  <c:v>82.15</c:v>
                </c:pt>
                <c:pt idx="1">
                  <c:v>92.9</c:v>
                </c:pt>
                <c:pt idx="2">
                  <c:v>106.60000000000001</c:v>
                </c:pt>
                <c:pt idx="3">
                  <c:v>117.54999999999998</c:v>
                </c:pt>
                <c:pt idx="4">
                  <c:v>117.74999999999999</c:v>
                </c:pt>
                <c:pt idx="5">
                  <c:v>124.49999999999999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92-4272-B5E8-FD321B6BDA01}"/>
            </c:ext>
          </c:extLst>
        </c:ser>
        <c:ser>
          <c:idx val="4"/>
          <c:order val="4"/>
          <c:tx>
            <c:strRef>
              <c:f>'Figure 6'!$A$7</c:f>
              <c:strCache>
                <c:ptCount val="1"/>
                <c:pt idx="0">
                  <c:v>EU Regas capacity (70%)</c:v>
                </c:pt>
              </c:strCache>
            </c:strRef>
          </c:tx>
          <c:spPr>
            <a:ln w="28575" cap="rnd">
              <a:solidFill>
                <a:srgbClr val="4EA72E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'Figure 6'!$B$2:$G$2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
(Forecast)</c:v>
                </c:pt>
              </c:strCache>
            </c:strRef>
          </c:cat>
          <c:val>
            <c:numRef>
              <c:f>'Figure 6'!$B$7:$G$7</c:f>
              <c:numCache>
                <c:formatCode>_-* #,##0_-;\-* #,##0_-;_-* "-"??_-;_-@_-</c:formatCode>
                <c:ptCount val="6"/>
                <c:pt idx="0">
                  <c:v>57.505000000000003</c:v>
                </c:pt>
                <c:pt idx="1">
                  <c:v>65.03</c:v>
                </c:pt>
                <c:pt idx="2">
                  <c:v>74.62</c:v>
                </c:pt>
                <c:pt idx="3">
                  <c:v>82.284999999999982</c:v>
                </c:pt>
                <c:pt idx="4">
                  <c:v>82.424999999999983</c:v>
                </c:pt>
                <c:pt idx="5">
                  <c:v>87.149999999999991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92-4272-B5E8-FD321B6BD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1936576"/>
        <c:axId val="1201941856"/>
      </c:lineChart>
      <c:catAx>
        <c:axId val="120193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1201941856"/>
        <c:crosses val="autoZero"/>
        <c:auto val="1"/>
        <c:lblAlgn val="ctr"/>
        <c:lblOffset val="100"/>
        <c:noMultiLvlLbl val="0"/>
      </c:catAx>
      <c:valAx>
        <c:axId val="1201941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>
                    <a:latin typeface="Tenorite" panose="00000500000000000000" pitchFamily="2" charset="0"/>
                  </a:rPr>
                  <a:t>Storage levels (bcm)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120193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enorite" panose="00000500000000000000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enorite" panose="00000500000000000000" pitchFamily="2" charset="0"/>
              </a:rPr>
              <a:t>GB summer LNG deliveries by origin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enorite" panose="00000500000000000000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8'!$A$3</c:f>
              <c:strCache>
                <c:ptCount val="1"/>
                <c:pt idx="0">
                  <c:v>US</c:v>
                </c:pt>
              </c:strCache>
            </c:strRef>
          </c:tx>
          <c:spPr>
            <a:solidFill>
              <a:srgbClr val="7CC400"/>
            </a:solidFill>
            <a:ln>
              <a:noFill/>
            </a:ln>
            <a:effectLst/>
          </c:spPr>
          <c:invertIfNegative val="0"/>
          <c:cat>
            <c:strRef>
              <c:f>'Figure 8'!$B$2:$F$2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'Figure 8'!$B$3:$F$3</c:f>
              <c:numCache>
                <c:formatCode>_-* #,##0.0_-;\-* #,##0.0_-;_-* "-"??_-;_-@_-</c:formatCode>
                <c:ptCount val="5"/>
                <c:pt idx="0">
                  <c:v>0.77224000000000004</c:v>
                </c:pt>
                <c:pt idx="1">
                  <c:v>3.33718</c:v>
                </c:pt>
                <c:pt idx="2">
                  <c:v>4.0956300000000017</c:v>
                </c:pt>
                <c:pt idx="3">
                  <c:v>1.2548900000000003</c:v>
                </c:pt>
                <c:pt idx="4">
                  <c:v>1.1583600000000001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A3-4543-AE2B-DADFF0E7573B}"/>
            </c:ext>
          </c:extLst>
        </c:ser>
        <c:ser>
          <c:idx val="1"/>
          <c:order val="1"/>
          <c:tx>
            <c:strRef>
              <c:f>'Figure 8'!$A$4</c:f>
              <c:strCache>
                <c:ptCount val="1"/>
                <c:pt idx="0">
                  <c:v>Qatar</c:v>
                </c:pt>
              </c:strCache>
            </c:strRef>
          </c:tx>
          <c:spPr>
            <a:solidFill>
              <a:srgbClr val="007B34"/>
            </a:solidFill>
            <a:ln>
              <a:noFill/>
            </a:ln>
            <a:effectLst/>
          </c:spPr>
          <c:invertIfNegative val="0"/>
          <c:cat>
            <c:strRef>
              <c:f>'Figure 8'!$B$2:$F$2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'Figure 8'!$B$4:$F$4</c:f>
              <c:numCache>
                <c:formatCode>_-* #,##0.0_-;\-* #,##0.0_-;_-* "-"??_-;_-@_-</c:formatCode>
                <c:ptCount val="5"/>
                <c:pt idx="0">
                  <c:v>3.2958100000000004</c:v>
                </c:pt>
                <c:pt idx="1">
                  <c:v>5.2264100000000004</c:v>
                </c:pt>
                <c:pt idx="2">
                  <c:v>1.8202799999999997</c:v>
                </c:pt>
                <c:pt idx="3">
                  <c:v>0.63434000000000001</c:v>
                </c:pt>
                <c:pt idx="4">
                  <c:v>0.55159999999999998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A3-4543-AE2B-DADFF0E7573B}"/>
            </c:ext>
          </c:extLst>
        </c:ser>
        <c:ser>
          <c:idx val="2"/>
          <c:order val="2"/>
          <c:tx>
            <c:strRef>
              <c:f>'Figure 8'!$A$5</c:f>
              <c:strCache>
                <c:ptCount val="1"/>
                <c:pt idx="0">
                  <c:v>Algeria</c:v>
                </c:pt>
              </c:strCache>
            </c:strRef>
          </c:tx>
          <c:spPr>
            <a:solidFill>
              <a:srgbClr val="00857A"/>
            </a:solidFill>
            <a:ln>
              <a:noFill/>
            </a:ln>
            <a:effectLst/>
          </c:spPr>
          <c:invertIfNegative val="0"/>
          <c:cat>
            <c:strRef>
              <c:f>'Figure 8'!$B$2:$F$2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'Figure 8'!$B$5:$F$5</c:f>
              <c:numCache>
                <c:formatCode>_-* #,##0.0_-;\-* #,##0.0_-;_-* "-"??_-;_-@_-</c:formatCode>
                <c:ptCount val="5"/>
                <c:pt idx="0">
                  <c:v>0.67571000000000003</c:v>
                </c:pt>
                <c:pt idx="1">
                  <c:v>0.49643999999999999</c:v>
                </c:pt>
                <c:pt idx="2">
                  <c:v>0.42748999999999998</c:v>
                </c:pt>
                <c:pt idx="3">
                  <c:v>0.23442999999999997</c:v>
                </c:pt>
                <c:pt idx="4">
                  <c:v>0.51022999999999996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A3-4543-AE2B-DADFF0E7573B}"/>
            </c:ext>
          </c:extLst>
        </c:ser>
        <c:ser>
          <c:idx val="3"/>
          <c:order val="3"/>
          <c:tx>
            <c:strRef>
              <c:f>'Figure 8'!$A$6</c:f>
              <c:strCache>
                <c:ptCount val="1"/>
                <c:pt idx="0">
                  <c:v>Peru</c:v>
                </c:pt>
              </c:strCache>
            </c:strRef>
          </c:tx>
          <c:spPr>
            <a:solidFill>
              <a:srgbClr val="004C9D"/>
            </a:solidFill>
            <a:ln>
              <a:noFill/>
            </a:ln>
            <a:effectLst/>
          </c:spPr>
          <c:invertIfNegative val="0"/>
          <c:cat>
            <c:strRef>
              <c:f>'Figure 8'!$B$2:$F$2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'Figure 8'!$B$6:$F$6</c:f>
              <c:numCache>
                <c:formatCode>_-* #,##0.0_-;\-* #,##0.0_-;_-* "-"??_-;_-@_-</c:formatCode>
                <c:ptCount val="5"/>
                <c:pt idx="0">
                  <c:v>0</c:v>
                </c:pt>
                <c:pt idx="1">
                  <c:v>1.1859400000000002</c:v>
                </c:pt>
                <c:pt idx="2">
                  <c:v>0.49644000000000005</c:v>
                </c:pt>
                <c:pt idx="3">
                  <c:v>0.22064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A3-4543-AE2B-DADFF0E7573B}"/>
            </c:ext>
          </c:extLst>
        </c:ser>
        <c:ser>
          <c:idx val="4"/>
          <c:order val="4"/>
          <c:tx>
            <c:strRef>
              <c:f>'Figure 8'!$A$7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8'!$B$2:$F$2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'Figure 8'!$B$7:$F$7</c:f>
              <c:numCache>
                <c:formatCode>_-* #,##0.0_-;\-* #,##0.0_-;_-* "-"??_-;_-@_-</c:formatCode>
                <c:ptCount val="5"/>
                <c:pt idx="0">
                  <c:v>1.08941</c:v>
                </c:pt>
                <c:pt idx="1">
                  <c:v>0.81360999999999861</c:v>
                </c:pt>
                <c:pt idx="2">
                  <c:v>0.81360999999999983</c:v>
                </c:pt>
                <c:pt idx="3">
                  <c:v>0.16548000000000015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E7-440A-AEAD-008DEB54B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09714672"/>
        <c:axId val="1609712272"/>
      </c:barChart>
      <c:catAx>
        <c:axId val="160971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1609712272"/>
        <c:crosses val="autoZero"/>
        <c:auto val="1"/>
        <c:lblAlgn val="ctr"/>
        <c:lblOffset val="100"/>
        <c:noMultiLvlLbl val="0"/>
      </c:catAx>
      <c:valAx>
        <c:axId val="16097122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0" i="0" u="none" strike="noStrike" baseline="0">
                    <a:effectLst/>
                    <a:latin typeface="Tenorite" panose="00000500000000000000" pitchFamily="2" charset="0"/>
                  </a:rPr>
                  <a:t>bcm</a:t>
                </a:r>
                <a:endParaRPr lang="en-GB" sz="1200" b="0">
                  <a:latin typeface="Tenorite" panose="00000500000000000000" pitchFamily="2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enorite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1609714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enorite" panose="00000500000000000000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plotArea>
      <cx:plotAreaRegion>
        <cx:series layoutId="treemap" uniqueId="{32EACF38-BDD2-4027-86FC-DE33382D8586}">
          <cx:tx>
            <cx:txData>
              <cx:f>_xlchart.v1.1</cx:f>
              <cx:v>(bcm)</cx:v>
            </cx:txData>
          </cx:tx>
          <cx:dataLabels pos="inEnd">
            <cx:numFmt formatCode="# &quot;bcm&quot;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solidFill>
                      <a:srgbClr val="FFFFFF"/>
                    </a:solidFill>
                    <a:latin typeface="Tenorite" panose="00000500000000000000" pitchFamily="2" charset="0"/>
                    <a:ea typeface="Tenorite" panose="00000500000000000000" pitchFamily="2" charset="0"/>
                    <a:cs typeface="Tenorite" panose="00000500000000000000" pitchFamily="2" charset="0"/>
                  </a:defRPr>
                </a:pPr>
                <a:endParaRPr lang="en-GB" sz="1200">
                  <a:latin typeface="Tenorite" panose="00000500000000000000" pitchFamily="2" charset="0"/>
                </a:endParaRPr>
              </a:p>
            </cx:txPr>
            <cx:visibility seriesName="0" categoryName="1" value="1"/>
            <cx:separator>, </cx:separator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118109</xdr:colOff>
      <xdr:row>2</xdr:row>
      <xdr:rowOff>163831</xdr:rowOff>
    </xdr:from>
    <xdr:to>
      <xdr:col>17</xdr:col>
      <xdr:colOff>344169</xdr:colOff>
      <xdr:row>22</xdr:row>
      <xdr:rowOff>49530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6CF238-9765-1481-FA91-711E6C5058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126998</xdr:colOff>
      <xdr:row>23</xdr:row>
      <xdr:rowOff>161920</xdr:rowOff>
    </xdr:from>
    <xdr:to>
      <xdr:col>17</xdr:col>
      <xdr:colOff>342899</xdr:colOff>
      <xdr:row>43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4C9E344-B5D6-4D94-8DF0-6E4659BE33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9524</xdr:colOff>
      <xdr:row>4</xdr:row>
      <xdr:rowOff>12699</xdr:rowOff>
    </xdr:from>
    <xdr:to>
      <xdr:col>19</xdr:col>
      <xdr:colOff>19050</xdr:colOff>
      <xdr:row>25</xdr:row>
      <xdr:rowOff>120650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80B0BCD3-2EC5-2FD9-61C0-BB7E2D87D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635636</xdr:colOff>
      <xdr:row>3</xdr:row>
      <xdr:rowOff>171451</xdr:rowOff>
    </xdr:from>
    <xdr:ext cx="7419600" cy="3801600"/>
    <xdr:graphicFrame macro="">
      <xdr:nvGraphicFramePr>
        <xdr:cNvPr id="27" name="Chart 1">
          <a:extLst>
            <a:ext uri="{FF2B5EF4-FFF2-40B4-BE49-F238E27FC236}">
              <a16:creationId xmlns:a16="http://schemas.microsoft.com/office/drawing/2014/main" id="{33D11CFA-2B4A-407D-B712-CE6398AE4A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635000</xdr:colOff>
      <xdr:row>4</xdr:row>
      <xdr:rowOff>0</xdr:rowOff>
    </xdr:from>
    <xdr:to>
      <xdr:col>20</xdr:col>
      <xdr:colOff>293370</xdr:colOff>
      <xdr:row>24</xdr:row>
      <xdr:rowOff>63500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65C8286-E817-4457-82D9-DEBB422008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6350</xdr:colOff>
      <xdr:row>4</xdr:row>
      <xdr:rowOff>10160</xdr:rowOff>
    </xdr:from>
    <xdr:to>
      <xdr:col>20</xdr:col>
      <xdr:colOff>163195</xdr:colOff>
      <xdr:row>23</xdr:row>
      <xdr:rowOff>9525</xdr:rowOff>
    </xdr:to>
    <xdr:graphicFrame macro="">
      <xdr:nvGraphicFramePr>
        <xdr:cNvPr id="20" name="Chart 2">
          <a:extLst>
            <a:ext uri="{FF2B5EF4-FFF2-40B4-BE49-F238E27FC236}">
              <a16:creationId xmlns:a16="http://schemas.microsoft.com/office/drawing/2014/main" id="{B0E1F3A2-4AA5-46EF-8C65-53778A849E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2540</xdr:colOff>
      <xdr:row>4</xdr:row>
      <xdr:rowOff>8255</xdr:rowOff>
    </xdr:from>
    <xdr:to>
      <xdr:col>42</xdr:col>
      <xdr:colOff>191770</xdr:colOff>
      <xdr:row>26</xdr:row>
      <xdr:rowOff>170815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F4969477-D466-415B-BB6A-1ACACDDC2F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6351</xdr:colOff>
      <xdr:row>4</xdr:row>
      <xdr:rowOff>3174</xdr:rowOff>
    </xdr:from>
    <xdr:to>
      <xdr:col>27</xdr:col>
      <xdr:colOff>85726</xdr:colOff>
      <xdr:row>25</xdr:row>
      <xdr:rowOff>9526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56160F-259B-886B-FA54-3CE0C9B9F0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636587</xdr:colOff>
      <xdr:row>4</xdr:row>
      <xdr:rowOff>9524</xdr:rowOff>
    </xdr:from>
    <xdr:to>
      <xdr:col>19</xdr:col>
      <xdr:colOff>34925</xdr:colOff>
      <xdr:row>26</xdr:row>
      <xdr:rowOff>123824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FD61A8E-1259-4F12-0A3F-71761DD16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0.79231</cdr:x>
      <cdr:y>0.46565</cdr:y>
    </cdr:from>
    <cdr:to>
      <cdr:x>0.86778</cdr:x>
      <cdr:y>0.46565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21B57C60-F15C-9A19-9FC7-0A0F89FFB441}"/>
            </a:ext>
          </a:extLst>
        </cdr:cNvPr>
        <cdr:cNvCxnSpPr/>
      </cdr:nvCxnSpPr>
      <cdr:spPr>
        <a:xfrm xmlns:a="http://schemas.openxmlformats.org/drawingml/2006/main">
          <a:off x="5281443" y="1740110"/>
          <a:ext cx="503134" cy="0"/>
        </a:xfrm>
        <a:prstGeom xmlns:a="http://schemas.openxmlformats.org/drawingml/2006/main" prst="straightConnector1">
          <a:avLst/>
        </a:prstGeom>
        <a:ln xmlns:a="http://schemas.openxmlformats.org/drawingml/2006/main" w="28575">
          <a:tailEnd type="triangle" w="lg" len="lg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574672</xdr:colOff>
      <xdr:row>4</xdr:row>
      <xdr:rowOff>3173</xdr:rowOff>
    </xdr:from>
    <xdr:to>
      <xdr:col>15</xdr:col>
      <xdr:colOff>428625</xdr:colOff>
      <xdr:row>23</xdr:row>
      <xdr:rowOff>180974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5" name="Chart 1">
              <a:extLst>
                <a:ext uri="{FF2B5EF4-FFF2-40B4-BE49-F238E27FC236}">
                  <a16:creationId xmlns:a16="http://schemas.microsoft.com/office/drawing/2014/main" id="{3880A9DD-0D27-4F8B-9906-0F9F6D09A8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536947" y="765173"/>
              <a:ext cx="6242053" cy="368617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A6429-E78A-4C23-8268-4214E9073363}">
  <dimension ref="A1:C12"/>
  <sheetViews>
    <sheetView workbookViewId="0">
      <selection activeCell="C7" sqref="C7"/>
    </sheetView>
  </sheetViews>
  <sheetFormatPr defaultColWidth="8.8984375" defaultRowHeight="14" x14ac:dyDescent="0.3"/>
  <cols>
    <col min="1" max="1" width="11.09765625" style="6" customWidth="1"/>
    <col min="2" max="2" width="75.3984375" style="6" customWidth="1"/>
    <col min="3" max="3" width="13.3984375" style="6" customWidth="1"/>
    <col min="4" max="16384" width="8.8984375" style="6"/>
  </cols>
  <sheetData>
    <row r="1" spans="1:3" x14ac:dyDescent="0.3">
      <c r="A1" s="115" t="s">
        <v>63</v>
      </c>
      <c r="B1" s="115" t="s">
        <v>64</v>
      </c>
      <c r="C1" s="115" t="s">
        <v>65</v>
      </c>
    </row>
    <row r="2" spans="1:3" ht="18.649999999999999" customHeight="1" x14ac:dyDescent="0.3">
      <c r="A2" s="38" t="s">
        <v>66</v>
      </c>
      <c r="B2" s="40" t="s">
        <v>12</v>
      </c>
      <c r="C2" s="112" t="s">
        <v>66</v>
      </c>
    </row>
    <row r="3" spans="1:3" ht="27.65" customHeight="1" x14ac:dyDescent="0.3">
      <c r="A3" s="38" t="s">
        <v>67</v>
      </c>
      <c r="B3" s="39" t="s">
        <v>124</v>
      </c>
      <c r="C3" s="113" t="s">
        <v>67</v>
      </c>
    </row>
    <row r="4" spans="1:3" ht="28" x14ac:dyDescent="0.3">
      <c r="A4" s="38" t="s">
        <v>68</v>
      </c>
      <c r="B4" s="39" t="s">
        <v>71</v>
      </c>
      <c r="C4" s="113" t="s">
        <v>68</v>
      </c>
    </row>
    <row r="5" spans="1:3" ht="15.65" customHeight="1" x14ac:dyDescent="0.3">
      <c r="A5" s="38" t="s">
        <v>69</v>
      </c>
      <c r="B5" s="40" t="s">
        <v>125</v>
      </c>
      <c r="C5" s="113" t="s">
        <v>69</v>
      </c>
    </row>
    <row r="6" spans="1:3" ht="15.65" customHeight="1" x14ac:dyDescent="0.3">
      <c r="A6" s="38" t="s">
        <v>70</v>
      </c>
      <c r="B6" s="40" t="s">
        <v>72</v>
      </c>
      <c r="C6" s="113" t="s">
        <v>70</v>
      </c>
    </row>
    <row r="7" spans="1:3" ht="28" x14ac:dyDescent="0.3">
      <c r="A7" s="38" t="s">
        <v>90</v>
      </c>
      <c r="B7" s="114" t="s">
        <v>126</v>
      </c>
      <c r="C7" s="113" t="s">
        <v>90</v>
      </c>
    </row>
    <row r="8" spans="1:3" ht="16" customHeight="1" x14ac:dyDescent="0.3">
      <c r="A8" s="38" t="s">
        <v>91</v>
      </c>
      <c r="B8" s="38" t="s">
        <v>96</v>
      </c>
      <c r="C8" s="113" t="s">
        <v>91</v>
      </c>
    </row>
    <row r="9" spans="1:3" ht="28" x14ac:dyDescent="0.3">
      <c r="A9" s="38" t="s">
        <v>92</v>
      </c>
      <c r="B9" s="114" t="s">
        <v>114</v>
      </c>
      <c r="C9" s="113" t="s">
        <v>92</v>
      </c>
    </row>
    <row r="10" spans="1:3" ht="28" x14ac:dyDescent="0.3">
      <c r="A10" s="38" t="s">
        <v>93</v>
      </c>
      <c r="B10" s="114" t="s">
        <v>115</v>
      </c>
      <c r="C10" s="113" t="s">
        <v>93</v>
      </c>
    </row>
    <row r="11" spans="1:3" ht="15.65" customHeight="1" x14ac:dyDescent="0.3">
      <c r="A11" s="38" t="s">
        <v>94</v>
      </c>
      <c r="B11" s="114" t="s">
        <v>127</v>
      </c>
      <c r="C11" s="113" t="s">
        <v>94</v>
      </c>
    </row>
    <row r="12" spans="1:3" ht="15.65" customHeight="1" x14ac:dyDescent="0.3">
      <c r="A12" s="38" t="s">
        <v>95</v>
      </c>
      <c r="B12" s="114" t="s">
        <v>128</v>
      </c>
      <c r="C12" s="113" t="s">
        <v>95</v>
      </c>
    </row>
  </sheetData>
  <hyperlinks>
    <hyperlink ref="C2" location="'Key stats'!A1" display="Key stats" xr:uid="{DFE9BFE6-A7B8-42F7-BB5C-ED09932CF856}"/>
    <hyperlink ref="C3" location="'Table 1'!A1" display="Table 1" xr:uid="{EC6983E2-C766-406A-A605-56FC1C225A30}"/>
    <hyperlink ref="C4" location="'Table 1'!A1" display="Table 2" xr:uid="{C06C67E3-3B86-4748-B3B0-100A7AA5EB97}"/>
    <hyperlink ref="C5" location="'Figure 1'!A1" display="Figure 1" xr:uid="{2375E152-8560-43CA-AE95-ABFFF47C1614}"/>
    <hyperlink ref="C6" location="'Figure 2'!A1" display="Figure 2" xr:uid="{74F060E0-6ADE-44F6-94AD-91E10355EC99}"/>
    <hyperlink ref="C7" location="'Figure 3'!A1" display="Figure 3" xr:uid="{3E8B57D8-F506-4546-85F0-8B756D9F5F51}"/>
    <hyperlink ref="C8" location="'Figure 4'!A1" display="Figure 4" xr:uid="{B4D994F8-2233-477C-AD53-147D799E2C37}"/>
    <hyperlink ref="C9" location="'Figure 5'!A1" display="Figure 5" xr:uid="{9F804AE1-1A33-414E-99C7-240AD30D5F8E}"/>
    <hyperlink ref="C10" location="'Figure 6'!A1" display="Figure 6" xr:uid="{6174097B-C7CE-42D2-8409-76605AB8C366}"/>
    <hyperlink ref="C11" location="'Figure 7'!A1" display="Figure 7" xr:uid="{FAFCE0A8-7920-4E00-9F5D-5EF38CD70248}"/>
    <hyperlink ref="C12" location="'Figure 8'!A1" display="Figure 8" xr:uid="{F00719A9-F06A-4542-AF7E-E141BA8FC82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53948-EE5C-48AB-8338-E2F9EB90CD71}">
  <dimension ref="A1:AC18"/>
  <sheetViews>
    <sheetView workbookViewId="0">
      <selection activeCell="J36" sqref="J36"/>
    </sheetView>
  </sheetViews>
  <sheetFormatPr defaultRowHeight="13" x14ac:dyDescent="0.3"/>
  <cols>
    <col min="1" max="1" width="39.296875" bestFit="1" customWidth="1"/>
    <col min="3" max="3" width="9" customWidth="1"/>
    <col min="7" max="7" width="11.59765625" customWidth="1"/>
    <col min="8" max="8" width="10" customWidth="1"/>
    <col min="9" max="9" width="10.09765625" customWidth="1"/>
    <col min="15" max="15" width="24.69921875" bestFit="1" customWidth="1"/>
    <col min="26" max="26" width="14.69921875" bestFit="1" customWidth="1"/>
  </cols>
  <sheetData>
    <row r="1" spans="1:29" ht="14.5" thickBot="1" x14ac:dyDescent="0.35">
      <c r="A1" s="117" t="str">
        <f>HYPERLINK("#'Contents'!A1","Figure 6 Yearly LNG deliveries against approximate EU27 summer regasification capacity (Source: IEEFA, GIE)")</f>
        <v>Figure 6 Yearly LNG deliveries against approximate EU27 summer regasification capacity (Source: IEEFA, GIE)</v>
      </c>
      <c r="B1" s="111"/>
      <c r="C1" s="111"/>
      <c r="D1" s="111"/>
      <c r="E1" s="111"/>
      <c r="F1" s="111"/>
    </row>
    <row r="2" spans="1:29" ht="28.5" thickBot="1" x14ac:dyDescent="0.35">
      <c r="A2" s="76" t="s">
        <v>15</v>
      </c>
      <c r="B2" s="76" t="s">
        <v>82</v>
      </c>
      <c r="C2" s="76" t="s">
        <v>83</v>
      </c>
      <c r="D2" s="76" t="s">
        <v>84</v>
      </c>
      <c r="E2" s="76" t="s">
        <v>85</v>
      </c>
      <c r="F2" s="76" t="s">
        <v>86</v>
      </c>
      <c r="G2" s="77" t="s">
        <v>98</v>
      </c>
    </row>
    <row r="3" spans="1:29" ht="14.5" thickBot="1" x14ac:dyDescent="0.35">
      <c r="A3" s="75" t="s">
        <v>77</v>
      </c>
      <c r="B3" s="74">
        <v>37.9</v>
      </c>
      <c r="C3" s="74">
        <v>65.099999999999994</v>
      </c>
      <c r="D3" s="74">
        <v>65.5</v>
      </c>
      <c r="E3" s="74">
        <v>52.2</v>
      </c>
      <c r="F3" s="74">
        <v>52.2</v>
      </c>
      <c r="G3" s="74">
        <v>0</v>
      </c>
    </row>
    <row r="4" spans="1:29" ht="14.5" thickBot="1" x14ac:dyDescent="0.35">
      <c r="A4" s="75" t="s">
        <v>78</v>
      </c>
      <c r="B4" s="74">
        <v>0</v>
      </c>
      <c r="C4" s="74">
        <v>0</v>
      </c>
      <c r="D4" s="74">
        <v>0</v>
      </c>
      <c r="E4" s="74">
        <v>0</v>
      </c>
      <c r="F4" s="74">
        <v>0</v>
      </c>
      <c r="G4" s="74">
        <v>52.2</v>
      </c>
      <c r="J4" s="43"/>
    </row>
    <row r="5" spans="1:29" ht="14.5" thickBot="1" x14ac:dyDescent="0.35">
      <c r="A5" s="75" t="s">
        <v>79</v>
      </c>
      <c r="B5" s="74">
        <v>0</v>
      </c>
      <c r="C5" s="74">
        <v>0</v>
      </c>
      <c r="D5" s="74">
        <v>0</v>
      </c>
      <c r="E5" s="74">
        <v>0</v>
      </c>
      <c r="F5" s="74">
        <v>0</v>
      </c>
      <c r="G5" s="105">
        <v>6.0788636363636428</v>
      </c>
      <c r="I5" s="41"/>
      <c r="J5" s="41"/>
    </row>
    <row r="6" spans="1:29" ht="14.5" thickBot="1" x14ac:dyDescent="0.35">
      <c r="A6" s="75" t="s">
        <v>80</v>
      </c>
      <c r="B6" s="121">
        <v>82.15</v>
      </c>
      <c r="C6" s="74">
        <v>92.9</v>
      </c>
      <c r="D6" s="74">
        <v>106.60000000000001</v>
      </c>
      <c r="E6" s="74">
        <v>117.54999999999998</v>
      </c>
      <c r="F6" s="74">
        <v>117.74999999999999</v>
      </c>
      <c r="G6" s="74">
        <v>124.49999999999999</v>
      </c>
      <c r="I6" s="41"/>
      <c r="J6" s="41"/>
    </row>
    <row r="7" spans="1:29" ht="14.5" thickBot="1" x14ac:dyDescent="0.35">
      <c r="A7" s="75" t="s">
        <v>81</v>
      </c>
      <c r="B7" s="74">
        <v>57.505000000000003</v>
      </c>
      <c r="C7" s="74">
        <v>65.03</v>
      </c>
      <c r="D7" s="74">
        <v>74.62</v>
      </c>
      <c r="E7" s="74">
        <v>82.284999999999982</v>
      </c>
      <c r="F7" s="74">
        <v>82.424999999999983</v>
      </c>
      <c r="G7" s="74">
        <v>87.149999999999991</v>
      </c>
      <c r="I7" s="41"/>
      <c r="J7" s="41"/>
      <c r="L7" s="41"/>
    </row>
    <row r="8" spans="1:29" x14ac:dyDescent="0.3">
      <c r="P8" s="41"/>
    </row>
    <row r="9" spans="1:29" x14ac:dyDescent="0.3">
      <c r="S9" s="41"/>
    </row>
    <row r="15" spans="1:29" x14ac:dyDescent="0.3">
      <c r="AB15" s="44"/>
      <c r="AC15" s="44"/>
    </row>
    <row r="18" spans="27:29" x14ac:dyDescent="0.3">
      <c r="AA18" s="41"/>
      <c r="AB18" s="41"/>
      <c r="AC18" s="41"/>
    </row>
  </sheetData>
  <phoneticPr fontId="30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E3C4B-D629-4A8B-B9F7-080085CB3A18}">
  <dimension ref="A1:O14"/>
  <sheetViews>
    <sheetView tabSelected="1" workbookViewId="0">
      <selection activeCell="E28" sqref="E28"/>
    </sheetView>
  </sheetViews>
  <sheetFormatPr defaultColWidth="9.09765625" defaultRowHeight="14.5" x14ac:dyDescent="0.35"/>
  <cols>
    <col min="1" max="1" width="18.8984375" style="94" customWidth="1"/>
    <col min="2" max="2" width="9.3984375" style="94" bestFit="1" customWidth="1"/>
    <col min="3" max="16384" width="9.09765625" style="94"/>
  </cols>
  <sheetData>
    <row r="1" spans="1:15" ht="15" thickBot="1" x14ac:dyDescent="0.4">
      <c r="A1" s="117" t="str">
        <f>HYPERLINK("#'Contents'!A1","Figure 7 Global LNG Exports 2025 (Source: LNG Journal)")</f>
        <v>Figure 7 Global LNG Exports 2025 (Source: LNG Journal)</v>
      </c>
      <c r="B1" s="111"/>
      <c r="C1" s="111"/>
      <c r="D1" s="111"/>
      <c r="E1" s="111"/>
      <c r="F1" s="111"/>
      <c r="O1" s="103"/>
    </row>
    <row r="2" spans="1:15" ht="15" thickBot="1" x14ac:dyDescent="0.4">
      <c r="A2" s="81" t="s">
        <v>108</v>
      </c>
      <c r="B2" s="81" t="s">
        <v>15</v>
      </c>
      <c r="C2" s="81" t="s">
        <v>107</v>
      </c>
    </row>
    <row r="3" spans="1:15" ht="15" thickBot="1" x14ac:dyDescent="0.4">
      <c r="A3" s="66" t="s">
        <v>110</v>
      </c>
      <c r="B3" s="90">
        <v>149.1162688</v>
      </c>
      <c r="C3" s="92">
        <v>0.25912803857888006</v>
      </c>
      <c r="D3" s="96"/>
    </row>
    <row r="4" spans="1:15" ht="15" thickBot="1" x14ac:dyDescent="0.4">
      <c r="A4" s="66" t="s">
        <v>106</v>
      </c>
      <c r="B4" s="90">
        <v>103.07315199999999</v>
      </c>
      <c r="C4" s="92">
        <v>0.1791162287176459</v>
      </c>
      <c r="D4" s="96"/>
    </row>
    <row r="5" spans="1:15" ht="15" thickBot="1" x14ac:dyDescent="0.4">
      <c r="A5" s="66" t="s">
        <v>88</v>
      </c>
      <c r="B5" s="90">
        <v>106.01809919999999</v>
      </c>
      <c r="C5" s="92">
        <v>0.18423383525243578</v>
      </c>
      <c r="D5" s="96"/>
    </row>
    <row r="6" spans="1:15" ht="15" thickBot="1" x14ac:dyDescent="0.4">
      <c r="A6" s="66" t="s">
        <v>112</v>
      </c>
      <c r="B6" s="90">
        <v>46.099750399999998</v>
      </c>
      <c r="C6" s="92">
        <v>8.0110225371518559E-2</v>
      </c>
      <c r="D6" s="96"/>
    </row>
    <row r="7" spans="1:15" ht="15" thickBot="1" x14ac:dyDescent="0.4">
      <c r="A7" s="81" t="s">
        <v>109</v>
      </c>
      <c r="B7" s="90">
        <v>53.886870399999999</v>
      </c>
      <c r="C7" s="92">
        <v>9.3642358035626427E-2</v>
      </c>
      <c r="D7" s="96"/>
    </row>
    <row r="8" spans="1:15" ht="15" thickBot="1" x14ac:dyDescent="0.4">
      <c r="A8" s="66" t="s">
        <v>111</v>
      </c>
      <c r="B8" s="90">
        <v>21.294233599999998</v>
      </c>
      <c r="C8" s="92">
        <v>3.7004231866942232E-2</v>
      </c>
      <c r="D8" s="96"/>
    </row>
    <row r="9" spans="1:15" ht="15" thickBot="1" x14ac:dyDescent="0.4">
      <c r="A9" s="66" t="s">
        <v>104</v>
      </c>
      <c r="B9" s="90">
        <v>41.852230399999996</v>
      </c>
      <c r="C9" s="92">
        <v>7.2729062100186995E-2</v>
      </c>
      <c r="D9" s="96"/>
    </row>
    <row r="10" spans="1:15" ht="15" thickBot="1" x14ac:dyDescent="0.4">
      <c r="A10" s="66" t="s">
        <v>105</v>
      </c>
      <c r="B10" s="90">
        <v>37.2932256</v>
      </c>
      <c r="C10" s="122">
        <v>6.4806613522291112E-2</v>
      </c>
      <c r="D10" s="96"/>
    </row>
    <row r="11" spans="1:15" ht="15" thickBot="1" x14ac:dyDescent="0.4">
      <c r="A11" s="66" t="s">
        <v>113</v>
      </c>
      <c r="B11" s="90">
        <v>16.820179199999998</v>
      </c>
      <c r="C11" s="92">
        <v>2.9229406554472984E-2</v>
      </c>
      <c r="D11" s="96"/>
    </row>
    <row r="12" spans="1:15" x14ac:dyDescent="0.35">
      <c r="B12" s="102"/>
    </row>
    <row r="13" spans="1:15" x14ac:dyDescent="0.35">
      <c r="B13" s="95"/>
    </row>
    <row r="14" spans="1:15" x14ac:dyDescent="0.35">
      <c r="B14" s="95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D33AE-6A69-4B83-8A6B-135B3996A7C8}">
  <dimension ref="A1:J10"/>
  <sheetViews>
    <sheetView zoomScaleNormal="100" workbookViewId="0">
      <selection activeCell="D5" sqref="D5"/>
    </sheetView>
  </sheetViews>
  <sheetFormatPr defaultRowHeight="13" x14ac:dyDescent="0.3"/>
  <cols>
    <col min="1" max="1" width="33.3984375" customWidth="1"/>
    <col min="6" max="6" width="10.296875" customWidth="1"/>
  </cols>
  <sheetData>
    <row r="1" spans="1:10" ht="13.5" thickBot="1" x14ac:dyDescent="0.35">
      <c r="A1" s="111" t="str">
        <f>HYPERLINK("#'Contents'!A1","Figure 8 GB Summer LNG Deliveries by Origin (Source: LNG Journal)")</f>
        <v>Figure 8 GB Summer LNG Deliveries by Origin (Source: LNG Journal)</v>
      </c>
      <c r="B1" s="111"/>
      <c r="C1" s="111"/>
      <c r="D1" s="111"/>
      <c r="E1" s="111"/>
      <c r="F1" s="111"/>
    </row>
    <row r="2" spans="1:10" ht="14.5" thickBot="1" x14ac:dyDescent="0.35">
      <c r="A2" s="80" t="s">
        <v>122</v>
      </c>
      <c r="B2" s="81" t="s">
        <v>82</v>
      </c>
      <c r="C2" s="81" t="s">
        <v>83</v>
      </c>
      <c r="D2" s="81" t="s">
        <v>84</v>
      </c>
      <c r="E2" s="81" t="s">
        <v>85</v>
      </c>
      <c r="F2" s="81" t="s">
        <v>86</v>
      </c>
    </row>
    <row r="3" spans="1:10" ht="14.5" thickBot="1" x14ac:dyDescent="0.35">
      <c r="A3" s="66" t="s">
        <v>87</v>
      </c>
      <c r="B3" s="105">
        <v>0.77224000000000004</v>
      </c>
      <c r="C3" s="105">
        <v>3.33718</v>
      </c>
      <c r="D3" s="105">
        <v>4.0956300000000017</v>
      </c>
      <c r="E3" s="105">
        <v>1.2548900000000003</v>
      </c>
      <c r="F3" s="105">
        <v>1.1583600000000001</v>
      </c>
    </row>
    <row r="4" spans="1:10" ht="14.5" thickBot="1" x14ac:dyDescent="0.35">
      <c r="A4" s="66" t="s">
        <v>88</v>
      </c>
      <c r="B4" s="105">
        <v>3.2958100000000004</v>
      </c>
      <c r="C4" s="105">
        <v>5.2264100000000004</v>
      </c>
      <c r="D4" s="105">
        <v>1.8202799999999997</v>
      </c>
      <c r="E4" s="105">
        <v>0.63434000000000001</v>
      </c>
      <c r="F4" s="105">
        <v>0.55159999999999998</v>
      </c>
      <c r="J4" s="101"/>
    </row>
    <row r="5" spans="1:10" ht="14.5" thickBot="1" x14ac:dyDescent="0.35">
      <c r="A5" s="66" t="s">
        <v>89</v>
      </c>
      <c r="B5" s="105">
        <v>0.67571000000000003</v>
      </c>
      <c r="C5" s="105">
        <v>0.49643999999999999</v>
      </c>
      <c r="D5" s="105">
        <v>0.42748999999999998</v>
      </c>
      <c r="E5" s="105">
        <v>0.23442999999999997</v>
      </c>
      <c r="F5" s="105">
        <v>0.51022999999999996</v>
      </c>
    </row>
    <row r="6" spans="1:10" ht="14.5" thickBot="1" x14ac:dyDescent="0.35">
      <c r="A6" s="66" t="s">
        <v>123</v>
      </c>
      <c r="B6" s="105">
        <v>0</v>
      </c>
      <c r="C6" s="105">
        <v>1.1859400000000002</v>
      </c>
      <c r="D6" s="105">
        <v>0.49644000000000005</v>
      </c>
      <c r="E6" s="105">
        <v>0.22064</v>
      </c>
      <c r="F6" s="105">
        <v>0</v>
      </c>
    </row>
    <row r="7" spans="1:10" ht="14.5" thickBot="1" x14ac:dyDescent="0.35">
      <c r="A7" s="66" t="s">
        <v>47</v>
      </c>
      <c r="B7" s="105">
        <v>1.08941</v>
      </c>
      <c r="C7" s="105">
        <v>0.81360999999999861</v>
      </c>
      <c r="D7" s="105">
        <v>0.81360999999999983</v>
      </c>
      <c r="E7" s="105">
        <v>0.16548000000000015</v>
      </c>
      <c r="F7" s="105">
        <v>0</v>
      </c>
    </row>
    <row r="10" spans="1:10" x14ac:dyDescent="0.3">
      <c r="B10" s="3"/>
      <c r="C10" s="3"/>
      <c r="D10" s="3"/>
      <c r="E10" s="3"/>
      <c r="F10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8C7F0-BBB4-44BC-9209-70D24E415D38}">
  <dimension ref="A1:F23"/>
  <sheetViews>
    <sheetView workbookViewId="0">
      <selection activeCell="D19" sqref="D19"/>
    </sheetView>
  </sheetViews>
  <sheetFormatPr defaultColWidth="8.69921875" defaultRowHeight="14" x14ac:dyDescent="0.3"/>
  <cols>
    <col min="1" max="1" width="38.3984375" style="5" customWidth="1"/>
    <col min="2" max="2" width="32.69921875" style="5" customWidth="1"/>
    <col min="3" max="3" width="27.296875" style="5" customWidth="1"/>
    <col min="4" max="4" width="12.296875" style="5" customWidth="1"/>
    <col min="5" max="16384" width="8.69921875" style="5"/>
  </cols>
  <sheetData>
    <row r="1" spans="1:6" x14ac:dyDescent="0.3">
      <c r="A1" s="117" t="str">
        <f>HYPERLINK("#'Contents'!A1","Key stats")</f>
        <v>Key stats</v>
      </c>
    </row>
    <row r="2" spans="1:6" x14ac:dyDescent="0.3">
      <c r="A2" s="4"/>
    </row>
    <row r="3" spans="1:6" ht="14.5" thickBot="1" x14ac:dyDescent="0.35">
      <c r="B3" s="116" t="s">
        <v>13</v>
      </c>
      <c r="C3" s="116"/>
      <c r="D3" s="116"/>
    </row>
    <row r="4" spans="1:6" ht="14.5" thickBot="1" x14ac:dyDescent="0.35">
      <c r="B4" s="104" t="s">
        <v>117</v>
      </c>
      <c r="C4" s="104" t="s">
        <v>118</v>
      </c>
      <c r="D4" s="104" t="s">
        <v>11</v>
      </c>
    </row>
    <row r="5" spans="1:6" ht="14.5" thickBot="1" x14ac:dyDescent="0.35">
      <c r="A5" s="19" t="s">
        <v>9</v>
      </c>
      <c r="B5" s="86">
        <v>9.8645472522390882</v>
      </c>
      <c r="C5" s="86">
        <v>10.100878994862214</v>
      </c>
      <c r="D5" s="87">
        <v>2.3957687725554955E-2</v>
      </c>
      <c r="E5" s="99"/>
      <c r="F5" s="107"/>
    </row>
    <row r="6" spans="1:6" ht="14.5" thickBot="1" x14ac:dyDescent="0.35">
      <c r="A6" s="19" t="s">
        <v>100</v>
      </c>
      <c r="B6" s="86">
        <v>3.4085746055459922</v>
      </c>
      <c r="C6" s="86">
        <v>3.41</v>
      </c>
      <c r="D6" s="87">
        <v>4.1817903932297491E-4</v>
      </c>
      <c r="E6" s="99"/>
      <c r="F6" s="29"/>
    </row>
    <row r="7" spans="1:6" ht="14.5" thickBot="1" x14ac:dyDescent="0.35">
      <c r="A7" s="19" t="s">
        <v>10</v>
      </c>
      <c r="B7" s="86">
        <v>5.4383355230080017</v>
      </c>
      <c r="C7" s="86">
        <v>5.0999999999999996</v>
      </c>
      <c r="D7" s="87">
        <v>-6.2213065298491355E-2</v>
      </c>
      <c r="E7" s="99"/>
      <c r="F7" s="29"/>
    </row>
    <row r="8" spans="1:6" ht="14.5" thickBot="1" x14ac:dyDescent="0.35">
      <c r="A8" s="85" t="s">
        <v>120</v>
      </c>
      <c r="B8" s="88">
        <v>18.711457380793082</v>
      </c>
      <c r="C8" s="88">
        <v>18.610878994862212</v>
      </c>
      <c r="D8" s="89">
        <v>-5.3752299398180936E-3</v>
      </c>
      <c r="E8" s="99"/>
      <c r="F8" s="29"/>
    </row>
    <row r="9" spans="1:6" ht="14.5" thickBot="1" x14ac:dyDescent="0.35">
      <c r="A9" s="19" t="s">
        <v>101</v>
      </c>
      <c r="B9" s="86">
        <v>2.4736641694139996</v>
      </c>
      <c r="C9" s="86">
        <v>2.6083775849581823</v>
      </c>
      <c r="D9" s="87">
        <v>5.4459056006820737E-2</v>
      </c>
      <c r="E9" s="99"/>
      <c r="F9" s="29"/>
    </row>
    <row r="10" spans="1:6" ht="14.5" thickBot="1" x14ac:dyDescent="0.35">
      <c r="A10" s="19" t="s">
        <v>7</v>
      </c>
      <c r="B10" s="86">
        <v>6.5846778698219977</v>
      </c>
      <c r="C10" s="86">
        <v>6.58</v>
      </c>
      <c r="D10" s="87">
        <v>-7.1041741365007738E-4</v>
      </c>
      <c r="E10" s="99"/>
      <c r="F10" s="29"/>
    </row>
    <row r="11" spans="1:6" ht="14.5" thickBot="1" x14ac:dyDescent="0.35">
      <c r="A11" s="19" t="s">
        <v>1</v>
      </c>
      <c r="B11" s="86">
        <v>1.8444299999999996</v>
      </c>
      <c r="C11" s="86">
        <v>1.8306836800000006</v>
      </c>
      <c r="D11" s="87">
        <v>-7.4528824623319844E-3</v>
      </c>
      <c r="E11" s="99"/>
      <c r="F11" s="29"/>
    </row>
    <row r="12" spans="1:6" ht="14.5" thickBot="1" x14ac:dyDescent="0.35">
      <c r="A12" s="85" t="s">
        <v>8</v>
      </c>
      <c r="B12" s="88">
        <v>29.819305621770773</v>
      </c>
      <c r="C12" s="88">
        <v>29.848762781562087</v>
      </c>
      <c r="D12" s="89">
        <v>1.1582845575679479E-3</v>
      </c>
      <c r="E12" s="99"/>
    </row>
    <row r="14" spans="1:6" x14ac:dyDescent="0.3">
      <c r="A14" s="4" t="s">
        <v>119</v>
      </c>
    </row>
    <row r="16" spans="1:6" ht="14.5" thickBot="1" x14ac:dyDescent="0.35">
      <c r="B16" s="116" t="s">
        <v>14</v>
      </c>
      <c r="C16" s="116"/>
      <c r="D16" s="116"/>
    </row>
    <row r="17" spans="1:5" ht="14.5" thickBot="1" x14ac:dyDescent="0.35">
      <c r="B17" s="104" t="s">
        <v>121</v>
      </c>
      <c r="C17" s="104" t="s">
        <v>116</v>
      </c>
      <c r="D17" s="104" t="s">
        <v>11</v>
      </c>
    </row>
    <row r="18" spans="1:5" ht="14.5" thickBot="1" x14ac:dyDescent="0.35">
      <c r="A18" s="20" t="s">
        <v>2</v>
      </c>
      <c r="B18" s="108">
        <v>13.943660000000005</v>
      </c>
      <c r="C18" s="108">
        <v>13.1</v>
      </c>
      <c r="D18" s="109">
        <v>-6.0504917647160421E-2</v>
      </c>
      <c r="E18" s="99"/>
    </row>
    <row r="19" spans="1:5" ht="14.5" thickBot="1" x14ac:dyDescent="0.35">
      <c r="A19" s="20" t="s">
        <v>3</v>
      </c>
      <c r="B19" s="108">
        <v>9.8433099999999989</v>
      </c>
      <c r="C19" s="108">
        <v>12.2</v>
      </c>
      <c r="D19" s="109">
        <v>0.23942047949317868</v>
      </c>
      <c r="E19" s="99"/>
    </row>
    <row r="20" spans="1:5" ht="14.5" thickBot="1" x14ac:dyDescent="0.35">
      <c r="A20" s="24" t="s">
        <v>24</v>
      </c>
      <c r="B20" s="108">
        <v>0</v>
      </c>
      <c r="C20" s="108">
        <v>0</v>
      </c>
      <c r="D20" s="109">
        <v>0</v>
      </c>
      <c r="E20" s="99"/>
    </row>
    <row r="21" spans="1:5" ht="14.5" thickBot="1" x14ac:dyDescent="0.35">
      <c r="A21" s="20" t="s">
        <v>4</v>
      </c>
      <c r="B21" s="108">
        <v>1.6353999999999989</v>
      </c>
      <c r="C21" s="108">
        <v>2.7</v>
      </c>
      <c r="D21" s="109">
        <v>0.65097223920753455</v>
      </c>
      <c r="E21" s="99"/>
    </row>
    <row r="22" spans="1:5" ht="14.5" thickBot="1" x14ac:dyDescent="0.35">
      <c r="A22" s="20" t="s">
        <v>5</v>
      </c>
      <c r="B22" s="108">
        <v>1.9743200000000007</v>
      </c>
      <c r="C22" s="108">
        <v>1.5</v>
      </c>
      <c r="D22" s="109">
        <v>-0.24024474249361835</v>
      </c>
      <c r="E22" s="99"/>
    </row>
    <row r="23" spans="1:5" ht="14.5" thickBot="1" x14ac:dyDescent="0.35">
      <c r="A23" s="20" t="s">
        <v>102</v>
      </c>
      <c r="B23" s="108">
        <v>27.396690000000003</v>
      </c>
      <c r="C23" s="108">
        <v>29.499999999999996</v>
      </c>
      <c r="D23" s="109">
        <v>7.6772413017776708E-2</v>
      </c>
      <c r="E23" s="99"/>
    </row>
  </sheetData>
  <mergeCells count="2">
    <mergeCell ref="B3:D3"/>
    <mergeCell ref="B16:D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42C8E-7564-40FF-8787-CBB959A9D608}">
  <dimension ref="A1:P39"/>
  <sheetViews>
    <sheetView workbookViewId="0">
      <selection activeCell="K30" sqref="K30"/>
    </sheetView>
  </sheetViews>
  <sheetFormatPr defaultColWidth="8.69921875" defaultRowHeight="14" x14ac:dyDescent="0.3"/>
  <cols>
    <col min="1" max="1" width="32.3984375" style="6" customWidth="1"/>
    <col min="2" max="2" width="10.3984375" style="6" customWidth="1"/>
    <col min="3" max="3" width="10.8984375" style="6" customWidth="1"/>
    <col min="4" max="4" width="9.69921875" style="6" customWidth="1"/>
    <col min="5" max="5" width="9.296875" style="6" customWidth="1"/>
    <col min="6" max="6" width="10.296875" style="6" customWidth="1"/>
    <col min="7" max="7" width="11.296875" style="6" customWidth="1"/>
    <col min="8" max="8" width="8.69921875" style="6"/>
    <col min="9" max="9" width="12" style="6" customWidth="1"/>
    <col min="10" max="16384" width="8.69921875" style="6"/>
  </cols>
  <sheetData>
    <row r="1" spans="1:16" ht="14.5" thickBot="1" x14ac:dyDescent="0.35">
      <c r="A1" s="117" t="str">
        <f>HYPERLINK("#'Contents'!A1","Table 1 weather corrected historic demand and 2026 forecast")</f>
        <v>Table 1 weather corrected historic demand and 2026 forecast</v>
      </c>
      <c r="C1" s="5"/>
      <c r="D1" s="5"/>
    </row>
    <row r="2" spans="1:16" ht="43.4" customHeight="1" thickBot="1" x14ac:dyDescent="0.35">
      <c r="A2" s="7" t="s">
        <v>15</v>
      </c>
      <c r="B2" s="7">
        <v>2021</v>
      </c>
      <c r="C2" s="7">
        <v>2022</v>
      </c>
      <c r="D2" s="7">
        <v>2023</v>
      </c>
      <c r="E2" s="7">
        <v>2024</v>
      </c>
      <c r="F2" s="7">
        <v>2025</v>
      </c>
      <c r="G2" s="7" t="s">
        <v>22</v>
      </c>
      <c r="I2" s="7" t="s">
        <v>53</v>
      </c>
    </row>
    <row r="3" spans="1:16" ht="28.5" thickBot="1" x14ac:dyDescent="0.35">
      <c r="A3" s="8" t="s">
        <v>16</v>
      </c>
      <c r="B3" s="9">
        <v>11.6</v>
      </c>
      <c r="C3" s="9">
        <v>10.41</v>
      </c>
      <c r="D3" s="9">
        <v>9.8185708980916342</v>
      </c>
      <c r="E3" s="9">
        <v>10.132143786452618</v>
      </c>
      <c r="F3" s="9">
        <v>9.8645472522390882</v>
      </c>
      <c r="G3" s="9">
        <v>10.100878994862214</v>
      </c>
      <c r="I3" s="30">
        <f>(G3-F3)/F3</f>
        <v>2.3957687725554979E-2</v>
      </c>
      <c r="J3" s="100"/>
    </row>
    <row r="4" spans="1:16" ht="28.5" thickBot="1" x14ac:dyDescent="0.35">
      <c r="A4" s="8" t="s">
        <v>17</v>
      </c>
      <c r="B4" s="9">
        <v>4</v>
      </c>
      <c r="C4" s="9">
        <v>3.6</v>
      </c>
      <c r="D4" s="9">
        <v>3.7446635285020844</v>
      </c>
      <c r="E4" s="9">
        <v>3.7265462912660809</v>
      </c>
      <c r="F4" s="9">
        <v>3.4085746055459922</v>
      </c>
      <c r="G4" s="9">
        <v>3.41</v>
      </c>
      <c r="I4" s="30">
        <f t="shared" ref="I4:I10" si="0">(G4-F4)/F4</f>
        <v>4.1817903932297491E-4</v>
      </c>
      <c r="J4" s="100"/>
    </row>
    <row r="5" spans="1:16" ht="18.649999999999999" customHeight="1" thickBot="1" x14ac:dyDescent="0.35">
      <c r="A5" s="10" t="s">
        <v>18</v>
      </c>
      <c r="B5" s="11">
        <v>10.1</v>
      </c>
      <c r="C5" s="11">
        <v>11.48</v>
      </c>
      <c r="D5" s="9">
        <v>7.8037931397272713</v>
      </c>
      <c r="E5" s="9">
        <v>5.0665316883750009</v>
      </c>
      <c r="F5" s="9">
        <v>5.4383355230080017</v>
      </c>
      <c r="G5" s="9">
        <v>5.0999999999999996</v>
      </c>
      <c r="I5" s="30">
        <f t="shared" si="0"/>
        <v>-6.2213065298491375E-2</v>
      </c>
      <c r="J5" s="100"/>
    </row>
    <row r="6" spans="1:16" ht="16.399999999999999" customHeight="1" thickBot="1" x14ac:dyDescent="0.35">
      <c r="A6" s="14" t="s">
        <v>19</v>
      </c>
      <c r="B6" s="15">
        <v>25.7</v>
      </c>
      <c r="C6" s="15">
        <v>25.490000000000002</v>
      </c>
      <c r="D6" s="106">
        <v>21.367027566320989</v>
      </c>
      <c r="E6" s="106">
        <v>18.925221766093699</v>
      </c>
      <c r="F6" s="106">
        <v>18.711457380793082</v>
      </c>
      <c r="G6" s="106">
        <v>18.610878994862212</v>
      </c>
      <c r="I6" s="31">
        <f t="shared" si="0"/>
        <v>-5.3752299398181344E-3</v>
      </c>
      <c r="J6" s="100"/>
    </row>
    <row r="7" spans="1:16" ht="16.399999999999999" customHeight="1" thickBot="1" x14ac:dyDescent="0.35">
      <c r="A7" s="12" t="s">
        <v>20</v>
      </c>
      <c r="B7" s="13">
        <v>2.4</v>
      </c>
      <c r="C7" s="13">
        <v>2.63</v>
      </c>
      <c r="D7" s="9">
        <v>2.3481264698338067</v>
      </c>
      <c r="E7" s="9">
        <v>2.4376938188748984</v>
      </c>
      <c r="F7" s="9">
        <v>2.4736641694139996</v>
      </c>
      <c r="G7" s="9">
        <v>2.6083775849581823</v>
      </c>
      <c r="I7" s="30">
        <f t="shared" si="0"/>
        <v>5.4459056006820737E-2</v>
      </c>
      <c r="J7" s="100"/>
      <c r="K7" s="29"/>
      <c r="L7" s="29"/>
      <c r="M7" s="29"/>
      <c r="N7" s="29"/>
      <c r="O7" s="29"/>
      <c r="P7" s="29"/>
    </row>
    <row r="8" spans="1:16" ht="17.149999999999999" customHeight="1" thickBot="1" x14ac:dyDescent="0.35">
      <c r="A8" s="8" t="s">
        <v>21</v>
      </c>
      <c r="B8" s="9">
        <v>0.7</v>
      </c>
      <c r="C8" s="9">
        <v>12.16</v>
      </c>
      <c r="D8" s="9">
        <v>7.1269651184545477</v>
      </c>
      <c r="E8" s="9">
        <v>5.5549815010011976</v>
      </c>
      <c r="F8" s="9">
        <v>6.5846778698219977</v>
      </c>
      <c r="G8" s="9">
        <v>6.58</v>
      </c>
      <c r="I8" s="30">
        <f t="shared" si="0"/>
        <v>-7.1041741365003759E-4</v>
      </c>
      <c r="J8" s="100"/>
    </row>
    <row r="9" spans="1:16" ht="18" customHeight="1" thickBot="1" x14ac:dyDescent="0.35">
      <c r="A9" s="10" t="s">
        <v>1</v>
      </c>
      <c r="B9" s="11">
        <v>2.0907450199999995</v>
      </c>
      <c r="C9" s="11">
        <v>2.1936929400000005</v>
      </c>
      <c r="D9" s="9">
        <v>2.2783579299999994</v>
      </c>
      <c r="E9" s="9">
        <v>2.6943716199999992</v>
      </c>
      <c r="F9" s="9">
        <v>1.8444299999999996</v>
      </c>
      <c r="G9" s="9">
        <v>1.8306836800000006</v>
      </c>
      <c r="I9" s="30">
        <f t="shared" si="0"/>
        <v>-7.4528824623319844E-3</v>
      </c>
      <c r="J9" s="100"/>
      <c r="L9" s="29"/>
    </row>
    <row r="10" spans="1:16" ht="15.65" customHeight="1" thickBot="1" x14ac:dyDescent="0.35">
      <c r="A10" s="17" t="s">
        <v>8</v>
      </c>
      <c r="B10" s="18">
        <v>30.990745019999995</v>
      </c>
      <c r="C10" s="18">
        <v>42.813692939999996</v>
      </c>
      <c r="D10" s="18">
        <v>33.32001979360934</v>
      </c>
      <c r="E10" s="18">
        <v>29.747947965606159</v>
      </c>
      <c r="F10" s="18">
        <v>29.814229420029079</v>
      </c>
      <c r="G10" s="18">
        <v>29.848762781562087</v>
      </c>
      <c r="I10" s="31">
        <f t="shared" si="0"/>
        <v>1.1582845575679479E-3</v>
      </c>
      <c r="J10" s="100"/>
    </row>
    <row r="11" spans="1:16" ht="14.5" thickBot="1" x14ac:dyDescent="0.35">
      <c r="B11" s="29"/>
      <c r="C11" s="29"/>
      <c r="D11" s="29"/>
      <c r="E11" s="29"/>
      <c r="F11" s="29"/>
      <c r="G11" s="29"/>
    </row>
    <row r="12" spans="1:16" ht="14.5" thickBot="1" x14ac:dyDescent="0.35">
      <c r="A12" s="24" t="s">
        <v>103</v>
      </c>
      <c r="B12" s="91">
        <v>9.9999999999997868E-2</v>
      </c>
      <c r="C12" s="91">
        <v>0.33999999999999631</v>
      </c>
      <c r="D12" s="23">
        <v>0.19954270899999926</v>
      </c>
      <c r="E12" s="23">
        <v>0.13567925963636365</v>
      </c>
      <c r="F12" s="23">
        <v>0.2</v>
      </c>
      <c r="G12" s="23">
        <v>0.21882252174169173</v>
      </c>
    </row>
    <row r="13" spans="1:16" x14ac:dyDescent="0.3">
      <c r="B13" s="29"/>
      <c r="C13" s="29"/>
      <c r="D13" s="29"/>
      <c r="E13" s="29"/>
      <c r="F13" s="29"/>
      <c r="G13" s="29"/>
    </row>
    <row r="15" spans="1:16" ht="14.5" thickBot="1" x14ac:dyDescent="0.35">
      <c r="A15" s="117" t="str">
        <f>HYPERLINK("#'Contents'!A1","Table A weather corrected historic demand and 2026 forecast")</f>
        <v>Table A weather corrected historic demand and 2026 forecast</v>
      </c>
    </row>
    <row r="16" spans="1:16" ht="43.4" customHeight="1" thickBot="1" x14ac:dyDescent="0.35">
      <c r="A16" s="7" t="s">
        <v>130</v>
      </c>
      <c r="B16" s="7">
        <v>2021</v>
      </c>
      <c r="C16" s="7">
        <v>2022</v>
      </c>
      <c r="D16" s="7">
        <v>2023</v>
      </c>
      <c r="E16" s="7">
        <v>2024</v>
      </c>
      <c r="F16" s="7">
        <v>2025</v>
      </c>
      <c r="G16" s="7" t="s">
        <v>22</v>
      </c>
      <c r="L16" s="5"/>
    </row>
    <row r="17" spans="1:14" ht="28.5" thickBot="1" x14ac:dyDescent="0.35">
      <c r="A17" s="8" t="s">
        <v>16</v>
      </c>
      <c r="B17" s="9">
        <f t="shared" ref="B17:G20" si="1">B3*11</f>
        <v>127.6</v>
      </c>
      <c r="C17" s="9">
        <f t="shared" si="1"/>
        <v>114.51</v>
      </c>
      <c r="D17" s="9">
        <f t="shared" si="1"/>
        <v>108.00427987900798</v>
      </c>
      <c r="E17" s="9">
        <f t="shared" si="1"/>
        <v>111.45358165097879</v>
      </c>
      <c r="F17" s="9">
        <f t="shared" si="1"/>
        <v>108.51001977462997</v>
      </c>
      <c r="G17" s="9">
        <f t="shared" si="1"/>
        <v>111.10966894348435</v>
      </c>
    </row>
    <row r="18" spans="1:14" ht="28.5" thickBot="1" x14ac:dyDescent="0.35">
      <c r="A18" s="8" t="s">
        <v>17</v>
      </c>
      <c r="B18" s="9">
        <f t="shared" si="1"/>
        <v>44</v>
      </c>
      <c r="C18" s="9">
        <f t="shared" si="1"/>
        <v>39.6</v>
      </c>
      <c r="D18" s="9">
        <f t="shared" si="1"/>
        <v>41.191298813522927</v>
      </c>
      <c r="E18" s="9">
        <f t="shared" si="1"/>
        <v>40.992009203926891</v>
      </c>
      <c r="F18" s="9">
        <f t="shared" si="1"/>
        <v>37.494320661005915</v>
      </c>
      <c r="G18" s="9">
        <f t="shared" si="1"/>
        <v>37.510000000000005</v>
      </c>
    </row>
    <row r="19" spans="1:14" ht="18.649999999999999" customHeight="1" thickBot="1" x14ac:dyDescent="0.35">
      <c r="A19" s="10" t="s">
        <v>18</v>
      </c>
      <c r="B19" s="9">
        <f t="shared" si="1"/>
        <v>111.1</v>
      </c>
      <c r="C19" s="9">
        <f t="shared" si="1"/>
        <v>126.28</v>
      </c>
      <c r="D19" s="9">
        <f t="shared" si="1"/>
        <v>85.84172453699999</v>
      </c>
      <c r="E19" s="9">
        <f t="shared" si="1"/>
        <v>55.73184857212501</v>
      </c>
      <c r="F19" s="9">
        <f t="shared" si="1"/>
        <v>59.821690753088021</v>
      </c>
      <c r="G19" s="9">
        <f t="shared" si="1"/>
        <v>56.099999999999994</v>
      </c>
    </row>
    <row r="20" spans="1:14" ht="16.399999999999999" customHeight="1" thickBot="1" x14ac:dyDescent="0.35">
      <c r="A20" s="14" t="s">
        <v>19</v>
      </c>
      <c r="B20" s="15">
        <f t="shared" si="1"/>
        <v>282.7</v>
      </c>
      <c r="C20" s="15">
        <f t="shared" si="1"/>
        <v>280.39000000000004</v>
      </c>
      <c r="D20" s="15">
        <f t="shared" si="1"/>
        <v>235.03730322953086</v>
      </c>
      <c r="E20" s="15">
        <f t="shared" si="1"/>
        <v>208.17743942703069</v>
      </c>
      <c r="F20" s="15">
        <f t="shared" si="1"/>
        <v>205.8260311887239</v>
      </c>
      <c r="G20" s="15">
        <f t="shared" si="1"/>
        <v>204.71966894348432</v>
      </c>
      <c r="I20" s="29"/>
      <c r="J20" s="29"/>
      <c r="K20" s="29"/>
      <c r="L20" s="29"/>
      <c r="M20" s="29"/>
      <c r="N20" s="29"/>
    </row>
    <row r="21" spans="1:14" ht="16.399999999999999" customHeight="1" thickBot="1" x14ac:dyDescent="0.35">
      <c r="A21" s="12" t="s">
        <v>20</v>
      </c>
      <c r="B21" s="13">
        <f t="shared" ref="B21:G23" si="2">B7*11</f>
        <v>26.4</v>
      </c>
      <c r="C21" s="13">
        <f t="shared" si="2"/>
        <v>28.93</v>
      </c>
      <c r="D21" s="13">
        <f t="shared" si="2"/>
        <v>25.829391168171874</v>
      </c>
      <c r="E21" s="13">
        <f t="shared" si="2"/>
        <v>26.814632007623882</v>
      </c>
      <c r="F21" s="13">
        <f t="shared" si="2"/>
        <v>27.210305863553994</v>
      </c>
      <c r="G21" s="13">
        <f t="shared" si="2"/>
        <v>28.692153434540003</v>
      </c>
    </row>
    <row r="22" spans="1:14" ht="17.149999999999999" customHeight="1" thickBot="1" x14ac:dyDescent="0.35">
      <c r="A22" s="8" t="s">
        <v>21</v>
      </c>
      <c r="B22" s="13">
        <f t="shared" si="2"/>
        <v>7.6999999999999993</v>
      </c>
      <c r="C22" s="13">
        <f t="shared" si="2"/>
        <v>133.76</v>
      </c>
      <c r="D22" s="13">
        <f t="shared" si="2"/>
        <v>78.39661630300003</v>
      </c>
      <c r="E22" s="13">
        <f t="shared" si="2"/>
        <v>61.104796511013177</v>
      </c>
      <c r="F22" s="13">
        <f t="shared" si="2"/>
        <v>72.43145656804198</v>
      </c>
      <c r="G22" s="13">
        <f t="shared" si="2"/>
        <v>72.38</v>
      </c>
    </row>
    <row r="23" spans="1:14" ht="18" customHeight="1" thickBot="1" x14ac:dyDescent="0.35">
      <c r="A23" s="10" t="s">
        <v>1</v>
      </c>
      <c r="B23" s="13">
        <f t="shared" si="2"/>
        <v>22.998195219999996</v>
      </c>
      <c r="C23" s="13">
        <f t="shared" si="2"/>
        <v>24.130622340000006</v>
      </c>
      <c r="D23" s="13">
        <f t="shared" si="2"/>
        <v>25.061937229999995</v>
      </c>
      <c r="E23" s="13">
        <f t="shared" si="2"/>
        <v>29.638087819999992</v>
      </c>
      <c r="F23" s="13">
        <f t="shared" si="2"/>
        <v>20.288729999999994</v>
      </c>
      <c r="G23" s="13">
        <f t="shared" si="2"/>
        <v>20.137520480000006</v>
      </c>
    </row>
    <row r="24" spans="1:14" ht="15.65" customHeight="1" thickBot="1" x14ac:dyDescent="0.35">
      <c r="A24" s="17" t="s">
        <v>8</v>
      </c>
      <c r="B24" s="18">
        <f t="shared" ref="B24:F24" si="3">SUM(B20:B23)</f>
        <v>339.79819521999997</v>
      </c>
      <c r="C24" s="18">
        <f t="shared" si="3"/>
        <v>467.21062234000004</v>
      </c>
      <c r="D24" s="18">
        <f t="shared" si="3"/>
        <v>364.3252479307028</v>
      </c>
      <c r="E24" s="18">
        <f t="shared" si="3"/>
        <v>325.73495576566779</v>
      </c>
      <c r="F24" s="18">
        <f t="shared" si="3"/>
        <v>325.75652362031985</v>
      </c>
      <c r="G24" s="18">
        <f>G10*11</f>
        <v>328.33639059718297</v>
      </c>
    </row>
    <row r="27" spans="1:14" ht="14.5" thickBot="1" x14ac:dyDescent="0.35">
      <c r="A27" s="117" t="str">
        <f>HYPERLINK("#'Contents'!A1","Table 1A weather corrected historic demand and 2026 forecast")</f>
        <v>Table 1A weather corrected historic demand and 2026 forecast</v>
      </c>
    </row>
    <row r="28" spans="1:14" ht="43.4" customHeight="1" thickBot="1" x14ac:dyDescent="0.35">
      <c r="A28" s="7" t="s">
        <v>15</v>
      </c>
      <c r="B28" s="7">
        <v>2021</v>
      </c>
      <c r="C28" s="7">
        <v>2022</v>
      </c>
      <c r="D28" s="7">
        <v>2023</v>
      </c>
      <c r="E28" s="7">
        <v>2024</v>
      </c>
      <c r="F28" s="7">
        <v>2025</v>
      </c>
      <c r="G28" s="7" t="s">
        <v>22</v>
      </c>
    </row>
    <row r="29" spans="1:14" ht="28.5" thickBot="1" x14ac:dyDescent="0.35">
      <c r="A29" s="8" t="s">
        <v>16</v>
      </c>
      <c r="B29" s="9">
        <v>11.973708639363636</v>
      </c>
      <c r="C29" s="9">
        <v>9.02491266</v>
      </c>
      <c r="D29" s="9">
        <v>8.5234873225454546</v>
      </c>
      <c r="E29" s="9">
        <v>9.2437506384545394</v>
      </c>
      <c r="F29" s="9">
        <v>7.8374112832727301</v>
      </c>
      <c r="G29" s="9">
        <v>10.100878994862214</v>
      </c>
    </row>
    <row r="30" spans="1:14" ht="28.5" thickBot="1" x14ac:dyDescent="0.35">
      <c r="A30" s="8" t="s">
        <v>17</v>
      </c>
      <c r="B30" s="9">
        <v>4.4081193666364058</v>
      </c>
      <c r="C30" s="9">
        <v>4.0608960609998501</v>
      </c>
      <c r="D30" s="9">
        <v>3.6901042214545452</v>
      </c>
      <c r="E30" s="9">
        <v>3.6774190895454848</v>
      </c>
      <c r="F30" s="9">
        <v>3.2022887167272729</v>
      </c>
      <c r="G30" s="9">
        <v>3.41</v>
      </c>
    </row>
    <row r="31" spans="1:14" ht="18.649999999999999" customHeight="1" thickBot="1" x14ac:dyDescent="0.35">
      <c r="A31" s="10" t="s">
        <v>18</v>
      </c>
      <c r="B31" s="11">
        <v>9.7502187350000131</v>
      </c>
      <c r="C31" s="9">
        <v>10.82640693000001</v>
      </c>
      <c r="D31" s="9">
        <v>7.7844066809675327</v>
      </c>
      <c r="E31" s="9">
        <v>4.9861283597650274</v>
      </c>
      <c r="F31" s="9">
        <v>5.3219800000000053</v>
      </c>
      <c r="G31" s="9">
        <v>5.0999999999999996</v>
      </c>
    </row>
    <row r="32" spans="1:14" ht="16.399999999999999" customHeight="1" thickBot="1" x14ac:dyDescent="0.35">
      <c r="A32" s="14" t="s">
        <v>19</v>
      </c>
      <c r="B32" s="15">
        <v>26.132046741000053</v>
      </c>
      <c r="C32" s="15">
        <v>23.912215650999862</v>
      </c>
      <c r="D32" s="15">
        <v>19.997998224967532</v>
      </c>
      <c r="E32" s="15">
        <v>17.907298087765049</v>
      </c>
      <c r="F32" s="15">
        <v>16.361680000000007</v>
      </c>
      <c r="G32" s="16">
        <v>18.610878994862212</v>
      </c>
    </row>
    <row r="33" spans="1:15" ht="16.399999999999999" customHeight="1" thickBot="1" x14ac:dyDescent="0.35">
      <c r="A33" s="12" t="s">
        <v>20</v>
      </c>
      <c r="B33" s="13">
        <v>2.4143752399999996</v>
      </c>
      <c r="C33" s="9">
        <v>2.6144767399999997</v>
      </c>
      <c r="D33" s="9">
        <v>2.2951864500000001</v>
      </c>
      <c r="E33" s="9">
        <v>2.4887999999999915</v>
      </c>
      <c r="F33" s="9">
        <v>2.4401700000000002</v>
      </c>
      <c r="G33" s="9">
        <v>2.6083775849581823</v>
      </c>
      <c r="J33" s="29"/>
      <c r="K33" s="29"/>
      <c r="L33" s="29"/>
      <c r="M33" s="29"/>
      <c r="N33" s="29"/>
      <c r="O33" s="29"/>
    </row>
    <row r="34" spans="1:15" ht="17.149999999999999" customHeight="1" thickBot="1" x14ac:dyDescent="0.35">
      <c r="A34" s="8" t="s">
        <v>21</v>
      </c>
      <c r="B34" s="9">
        <v>0.72568123000000018</v>
      </c>
      <c r="C34" s="9">
        <v>12.656095424999998</v>
      </c>
      <c r="D34" s="9">
        <v>7.134039207999999</v>
      </c>
      <c r="E34" s="9">
        <v>5.8451733379999977</v>
      </c>
      <c r="F34" s="9">
        <v>6.6723700000000008</v>
      </c>
      <c r="G34" s="9">
        <v>6.58</v>
      </c>
    </row>
    <row r="35" spans="1:15" ht="18" customHeight="1" thickBot="1" x14ac:dyDescent="0.35">
      <c r="A35" s="10" t="s">
        <v>1</v>
      </c>
      <c r="B35" s="11">
        <v>2.0907450199999995</v>
      </c>
      <c r="C35" s="9">
        <v>2.1936929400000005</v>
      </c>
      <c r="D35" s="9">
        <v>2.2783579299999994</v>
      </c>
      <c r="E35" s="9">
        <v>2.6943716199999992</v>
      </c>
      <c r="F35" s="9">
        <v>1.8444299999999996</v>
      </c>
      <c r="G35" s="9">
        <v>1.8306836800000006</v>
      </c>
    </row>
    <row r="36" spans="1:15" ht="15.65" customHeight="1" thickBot="1" x14ac:dyDescent="0.35">
      <c r="A36" s="17" t="s">
        <v>8</v>
      </c>
      <c r="B36" s="18">
        <v>31.462848231000049</v>
      </c>
      <c r="C36" s="27">
        <v>41.716480755999854</v>
      </c>
      <c r="D36" s="27">
        <v>31.905124521967529</v>
      </c>
      <c r="E36" s="27">
        <v>29.071322305401402</v>
      </c>
      <c r="F36" s="27">
        <v>27.518650000000008</v>
      </c>
      <c r="G36" s="18">
        <v>29.848762781562087</v>
      </c>
      <c r="I36" s="29"/>
    </row>
    <row r="38" spans="1:15" x14ac:dyDescent="0.3">
      <c r="B38" s="98"/>
      <c r="C38" s="98"/>
      <c r="D38" s="98"/>
      <c r="E38" s="98"/>
      <c r="F38" s="98"/>
    </row>
    <row r="39" spans="1:15" x14ac:dyDescent="0.3">
      <c r="A39" s="9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B0BC8-FA10-4044-9C71-17073CE31B3B}">
  <dimension ref="A1:Q22"/>
  <sheetViews>
    <sheetView workbookViewId="0">
      <selection activeCell="D31" sqref="D31"/>
    </sheetView>
  </sheetViews>
  <sheetFormatPr defaultRowHeight="13" x14ac:dyDescent="0.3"/>
  <cols>
    <col min="1" max="1" width="32.3984375" customWidth="1"/>
    <col min="2" max="2" width="10.3984375" customWidth="1"/>
    <col min="3" max="3" width="10.8984375" customWidth="1"/>
    <col min="4" max="4" width="9.69921875" customWidth="1"/>
    <col min="5" max="5" width="9.296875" customWidth="1"/>
    <col min="6" max="6" width="10.296875" customWidth="1"/>
    <col min="7" max="7" width="11.09765625" customWidth="1"/>
    <col min="9" max="9" width="10.296875" customWidth="1"/>
  </cols>
  <sheetData>
    <row r="1" spans="1:17" ht="14.5" thickBot="1" x14ac:dyDescent="0.35">
      <c r="A1" s="117" t="str">
        <f>HYPERLINK("#'Contents'!A1","Table 2 Historic supply and 2026 forecast")</f>
        <v>Table 2 Historic supply and 2026 forecast</v>
      </c>
    </row>
    <row r="2" spans="1:17" s="6" customFormat="1" ht="42.5" thickBot="1" x14ac:dyDescent="0.35">
      <c r="A2" s="21" t="s">
        <v>15</v>
      </c>
      <c r="B2" s="21">
        <v>2021</v>
      </c>
      <c r="C2" s="21">
        <v>2022</v>
      </c>
      <c r="D2" s="21">
        <v>2023</v>
      </c>
      <c r="E2" s="21">
        <v>2024</v>
      </c>
      <c r="F2" s="21">
        <v>2025</v>
      </c>
      <c r="G2" s="21" t="s">
        <v>22</v>
      </c>
      <c r="I2" s="7" t="s">
        <v>53</v>
      </c>
      <c r="L2"/>
      <c r="M2"/>
    </row>
    <row r="3" spans="1:17" s="6" customFormat="1" ht="14.5" thickBot="1" x14ac:dyDescent="0.35">
      <c r="A3" s="22" t="s">
        <v>2</v>
      </c>
      <c r="B3" s="23">
        <v>13.036063540000001</v>
      </c>
      <c r="C3" s="23">
        <v>18.804441370000003</v>
      </c>
      <c r="D3" s="23">
        <v>16.295105619999994</v>
      </c>
      <c r="E3" s="23">
        <v>14.067850579999995</v>
      </c>
      <c r="F3" s="23">
        <v>13.943660000000005</v>
      </c>
      <c r="G3" s="23">
        <v>13.1</v>
      </c>
      <c r="I3" s="32">
        <f>(G3-F3)/F3</f>
        <v>-6.0504917647160421E-2</v>
      </c>
      <c r="J3" s="100"/>
      <c r="L3" s="101"/>
      <c r="M3"/>
    </row>
    <row r="4" spans="1:17" s="6" customFormat="1" ht="14.5" thickBot="1" x14ac:dyDescent="0.35">
      <c r="A4" s="22" t="s">
        <v>3</v>
      </c>
      <c r="B4" s="23">
        <v>11.87064</v>
      </c>
      <c r="C4" s="23">
        <v>11.543430000000004</v>
      </c>
      <c r="D4" s="23">
        <v>7.4081600000000032</v>
      </c>
      <c r="E4" s="23">
        <v>11.825082099999996</v>
      </c>
      <c r="F4" s="23">
        <v>9.8433099999999989</v>
      </c>
      <c r="G4" s="23">
        <v>12.2</v>
      </c>
      <c r="I4" s="32">
        <f t="shared" ref="I4:I8" si="0">(G4-F4)/F4</f>
        <v>0.23942047949317868</v>
      </c>
      <c r="J4" s="100"/>
      <c r="L4" s="101"/>
      <c r="M4"/>
    </row>
    <row r="5" spans="1:17" s="6" customFormat="1" ht="14.5" thickBot="1" x14ac:dyDescent="0.35">
      <c r="A5" s="24" t="s">
        <v>24</v>
      </c>
      <c r="B5" s="23">
        <v>0.1493786399999999</v>
      </c>
      <c r="C5" s="23">
        <v>0</v>
      </c>
      <c r="D5" s="23">
        <v>0</v>
      </c>
      <c r="E5" s="23">
        <v>5.2982099999999994E-3</v>
      </c>
      <c r="F5" s="23">
        <v>0</v>
      </c>
      <c r="G5" s="23">
        <v>0</v>
      </c>
      <c r="I5" s="32">
        <v>0</v>
      </c>
      <c r="J5" s="100"/>
      <c r="L5" s="101"/>
      <c r="M5"/>
    </row>
    <row r="6" spans="1:17" s="6" customFormat="1" ht="14.5" thickBot="1" x14ac:dyDescent="0.35">
      <c r="A6" s="25" t="s">
        <v>4</v>
      </c>
      <c r="B6" s="23">
        <v>5.1120749300000021</v>
      </c>
      <c r="C6" s="23">
        <v>9.8043243399999938</v>
      </c>
      <c r="D6" s="23">
        <v>6.4215588500000003</v>
      </c>
      <c r="E6" s="23">
        <v>1.5899139500000001</v>
      </c>
      <c r="F6" s="23">
        <v>1.6353999999999989</v>
      </c>
      <c r="G6" s="23">
        <v>2.7</v>
      </c>
      <c r="I6" s="32">
        <f t="shared" si="0"/>
        <v>0.65097223920753455</v>
      </c>
      <c r="J6" s="100"/>
      <c r="L6" s="101"/>
      <c r="M6"/>
    </row>
    <row r="7" spans="1:17" s="6" customFormat="1" ht="14.5" thickBot="1" x14ac:dyDescent="0.35">
      <c r="A7" s="25" t="s">
        <v>129</v>
      </c>
      <c r="B7" s="23">
        <v>1.3210813299999997</v>
      </c>
      <c r="C7" s="23">
        <v>1.5639101800000001</v>
      </c>
      <c r="D7" s="23">
        <v>1.6353821600000005</v>
      </c>
      <c r="E7" s="23">
        <v>1.56646427</v>
      </c>
      <c r="F7" s="23">
        <v>1.9743200000000007</v>
      </c>
      <c r="G7" s="23">
        <v>1.5</v>
      </c>
      <c r="I7" s="32">
        <f t="shared" si="0"/>
        <v>-0.24024474249361835</v>
      </c>
      <c r="J7" s="100"/>
      <c r="L7" s="101"/>
      <c r="M7"/>
    </row>
    <row r="8" spans="1:17" s="6" customFormat="1" ht="14.5" thickBot="1" x14ac:dyDescent="0.35">
      <c r="A8" s="26" t="s">
        <v>6</v>
      </c>
      <c r="B8" s="27">
        <v>31.489238440000001</v>
      </c>
      <c r="C8" s="27">
        <v>41.716105890000001</v>
      </c>
      <c r="D8" s="27">
        <v>31.760206629999995</v>
      </c>
      <c r="E8" s="27">
        <v>29.054609109999991</v>
      </c>
      <c r="F8" s="27">
        <v>27.396690000000003</v>
      </c>
      <c r="G8" s="27">
        <v>29.499999999999996</v>
      </c>
      <c r="I8" s="33">
        <f t="shared" si="0"/>
        <v>7.6772413017776708E-2</v>
      </c>
      <c r="J8" s="100"/>
      <c r="L8"/>
      <c r="M8"/>
      <c r="N8" s="29"/>
      <c r="O8" s="29"/>
      <c r="P8" s="29"/>
      <c r="Q8" s="29"/>
    </row>
    <row r="11" spans="1:17" ht="14.5" thickBot="1" x14ac:dyDescent="0.35">
      <c r="A11" s="117" t="str">
        <f>HYPERLINK("#'Contents'!A1","Table B Historic supply and 2026 forecast")</f>
        <v>Table B Historic supply and 2026 forecast</v>
      </c>
    </row>
    <row r="12" spans="1:17" ht="28.5" thickBot="1" x14ac:dyDescent="0.35">
      <c r="A12" s="21" t="s">
        <v>23</v>
      </c>
      <c r="B12" s="21">
        <v>2021</v>
      </c>
      <c r="C12" s="21">
        <v>2022</v>
      </c>
      <c r="D12" s="21">
        <v>2023</v>
      </c>
      <c r="E12" s="21">
        <v>2024</v>
      </c>
      <c r="F12" s="21">
        <v>2025</v>
      </c>
      <c r="G12" s="21" t="s">
        <v>22</v>
      </c>
    </row>
    <row r="13" spans="1:17" ht="14.5" thickBot="1" x14ac:dyDescent="0.35">
      <c r="A13" s="22" t="s">
        <v>2</v>
      </c>
      <c r="B13" s="23">
        <v>143.39669894000002</v>
      </c>
      <c r="C13" s="23">
        <v>206.84885507000004</v>
      </c>
      <c r="D13" s="23">
        <v>179.24616181999994</v>
      </c>
      <c r="E13" s="23">
        <v>154.74635637999995</v>
      </c>
      <c r="F13" s="23">
        <v>153.38026000000005</v>
      </c>
      <c r="G13" s="23">
        <v>144.1</v>
      </c>
    </row>
    <row r="14" spans="1:17" ht="14.5" thickBot="1" x14ac:dyDescent="0.35">
      <c r="A14" s="22" t="s">
        <v>3</v>
      </c>
      <c r="B14" s="23">
        <v>130.57704000000001</v>
      </c>
      <c r="C14" s="23">
        <v>126.97773000000005</v>
      </c>
      <c r="D14" s="23">
        <v>81.489760000000032</v>
      </c>
      <c r="E14" s="23">
        <v>130.07590309999995</v>
      </c>
      <c r="F14" s="23">
        <v>108.27640999999998</v>
      </c>
      <c r="G14" s="23">
        <v>134.19999999999999</v>
      </c>
    </row>
    <row r="15" spans="1:17" ht="14.5" thickBot="1" x14ac:dyDescent="0.35">
      <c r="A15" s="24" t="s">
        <v>24</v>
      </c>
      <c r="B15" s="23">
        <v>1.6431650399999989</v>
      </c>
      <c r="C15" s="23">
        <v>0</v>
      </c>
      <c r="D15" s="23">
        <v>0</v>
      </c>
      <c r="E15" s="23">
        <v>5.8280309999999995E-2</v>
      </c>
      <c r="F15" s="23">
        <v>0</v>
      </c>
      <c r="G15" s="23">
        <v>0</v>
      </c>
    </row>
    <row r="16" spans="1:17" ht="14.5" thickBot="1" x14ac:dyDescent="0.35">
      <c r="A16" s="25" t="s">
        <v>4</v>
      </c>
      <c r="B16" s="23">
        <v>56.23282423000002</v>
      </c>
      <c r="C16" s="23">
        <v>107.84756773999993</v>
      </c>
      <c r="D16" s="23">
        <v>70.637147350000006</v>
      </c>
      <c r="E16" s="23">
        <v>17.48905345</v>
      </c>
      <c r="F16" s="23">
        <v>17.989399999999989</v>
      </c>
      <c r="G16" s="23">
        <v>29.700000000000003</v>
      </c>
    </row>
    <row r="17" spans="1:7" ht="14.5" thickBot="1" x14ac:dyDescent="0.35">
      <c r="A17" s="25" t="s">
        <v>5</v>
      </c>
      <c r="B17" s="23">
        <v>14.531894629999996</v>
      </c>
      <c r="C17" s="23">
        <v>17.203011980000003</v>
      </c>
      <c r="D17" s="23">
        <v>17.989203760000006</v>
      </c>
      <c r="E17" s="23">
        <v>17.231106969999999</v>
      </c>
      <c r="F17" s="23">
        <v>21.717520000000007</v>
      </c>
      <c r="G17" s="23">
        <v>16.5</v>
      </c>
    </row>
    <row r="18" spans="1:7" ht="14.5" thickBot="1" x14ac:dyDescent="0.35">
      <c r="A18" s="26" t="s">
        <v>6</v>
      </c>
      <c r="B18" s="27">
        <v>346.38162284000003</v>
      </c>
      <c r="C18" s="27">
        <v>458.87716478999999</v>
      </c>
      <c r="D18" s="27">
        <v>349.36227293000002</v>
      </c>
      <c r="E18" s="27">
        <v>319.60070020999984</v>
      </c>
      <c r="F18" s="27">
        <v>301.36359000000004</v>
      </c>
      <c r="G18" s="27">
        <v>324.49999999999994</v>
      </c>
    </row>
    <row r="20" spans="1:7" x14ac:dyDescent="0.3">
      <c r="B20" s="3"/>
      <c r="C20" s="3"/>
      <c r="D20" s="3"/>
      <c r="E20" s="3"/>
      <c r="F20" s="3"/>
    </row>
    <row r="22" spans="1:7" x14ac:dyDescent="0.3">
      <c r="B22" s="3"/>
      <c r="C22" s="3"/>
      <c r="D22" s="3"/>
      <c r="E22" s="3"/>
      <c r="F22" s="3"/>
      <c r="G22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CD1A0-4EAD-410B-BBF2-39A980A3B875}">
  <dimension ref="A1:O185"/>
  <sheetViews>
    <sheetView workbookViewId="0">
      <pane ySplit="2" topLeftCell="A3" activePane="bottomLeft" state="frozen"/>
      <selection activeCell="B31" sqref="B31"/>
      <selection pane="bottomLeft" activeCell="J27" sqref="J27"/>
    </sheetView>
  </sheetViews>
  <sheetFormatPr defaultColWidth="10.09765625" defaultRowHeight="14.5" x14ac:dyDescent="0.35"/>
  <cols>
    <col min="1" max="1" width="12.59765625" style="35" bestFit="1" customWidth="1"/>
    <col min="2" max="2" width="9.59765625" style="35" customWidth="1"/>
    <col min="3" max="6" width="10.296875" style="35" bestFit="1" customWidth="1"/>
    <col min="7" max="7" width="10.09765625" style="35"/>
    <col min="8" max="8" width="14.09765625" style="35" customWidth="1"/>
    <col min="9" max="16384" width="10.09765625" style="35"/>
  </cols>
  <sheetData>
    <row r="1" spans="1:9" ht="15" thickBot="1" x14ac:dyDescent="0.4">
      <c r="A1" s="117" t="str">
        <f>HYPERLINK("#'Contents'!A1","Figure 1 Aggregated UK terminal outages- As per 20.03.2026")</f>
        <v>Figure 1 Aggregated UK terminal outages- As per 20.03.2026</v>
      </c>
      <c r="B1" s="117"/>
      <c r="C1" s="117"/>
      <c r="D1" s="117"/>
      <c r="E1" s="117"/>
      <c r="F1" s="117"/>
      <c r="G1" s="34"/>
      <c r="H1" s="34"/>
    </row>
    <row r="2" spans="1:9" ht="15" thickBot="1" x14ac:dyDescent="0.4">
      <c r="A2" s="45" t="s">
        <v>0</v>
      </c>
      <c r="B2" s="45" t="s">
        <v>54</v>
      </c>
      <c r="C2" s="45" t="s">
        <v>55</v>
      </c>
      <c r="D2" s="45" t="s">
        <v>56</v>
      </c>
      <c r="E2" s="45" t="s">
        <v>57</v>
      </c>
      <c r="F2" s="45" t="s">
        <v>58</v>
      </c>
      <c r="G2" s="46"/>
      <c r="H2" s="45" t="s">
        <v>59</v>
      </c>
    </row>
    <row r="3" spans="1:9" ht="15" thickBot="1" x14ac:dyDescent="0.4">
      <c r="A3" s="47">
        <v>46113</v>
      </c>
      <c r="B3" s="48">
        <v>0</v>
      </c>
      <c r="C3" s="48">
        <v>0</v>
      </c>
      <c r="D3" s="48">
        <v>0</v>
      </c>
      <c r="E3" s="48">
        <v>0</v>
      </c>
      <c r="F3" s="48">
        <v>6</v>
      </c>
      <c r="G3" s="49"/>
      <c r="H3" s="49">
        <v>0</v>
      </c>
    </row>
    <row r="4" spans="1:9" ht="15" thickBot="1" x14ac:dyDescent="0.4">
      <c r="A4" s="47">
        <v>46114</v>
      </c>
      <c r="B4" s="48">
        <v>0</v>
      </c>
      <c r="C4" s="48">
        <v>0</v>
      </c>
      <c r="D4" s="48">
        <v>0</v>
      </c>
      <c r="E4" s="48">
        <v>0</v>
      </c>
      <c r="F4" s="48">
        <v>6</v>
      </c>
      <c r="G4" s="49"/>
      <c r="H4" s="49">
        <v>0</v>
      </c>
    </row>
    <row r="5" spans="1:9" ht="15" thickBot="1" x14ac:dyDescent="0.4">
      <c r="A5" s="47">
        <v>46115</v>
      </c>
      <c r="B5" s="48">
        <v>0</v>
      </c>
      <c r="C5" s="48">
        <v>0</v>
      </c>
      <c r="D5" s="48">
        <v>0</v>
      </c>
      <c r="E5" s="48">
        <v>0</v>
      </c>
      <c r="F5" s="48">
        <v>6</v>
      </c>
      <c r="G5" s="49"/>
      <c r="H5" s="49">
        <v>0</v>
      </c>
    </row>
    <row r="6" spans="1:9" ht="15" thickBot="1" x14ac:dyDescent="0.4">
      <c r="A6" s="47">
        <v>46116</v>
      </c>
      <c r="B6" s="48">
        <v>0</v>
      </c>
      <c r="C6" s="48">
        <v>0</v>
      </c>
      <c r="D6" s="48">
        <v>0</v>
      </c>
      <c r="E6" s="48">
        <v>0</v>
      </c>
      <c r="F6" s="48">
        <v>6</v>
      </c>
      <c r="G6" s="49"/>
      <c r="H6" s="49">
        <v>0</v>
      </c>
    </row>
    <row r="7" spans="1:9" ht="15" thickBot="1" x14ac:dyDescent="0.4">
      <c r="A7" s="47">
        <v>46117</v>
      </c>
      <c r="B7" s="48">
        <v>0</v>
      </c>
      <c r="C7" s="48">
        <v>0</v>
      </c>
      <c r="D7" s="48">
        <v>0</v>
      </c>
      <c r="E7" s="48">
        <v>0</v>
      </c>
      <c r="F7" s="48">
        <v>6</v>
      </c>
      <c r="G7" s="49"/>
      <c r="H7" s="49">
        <v>0</v>
      </c>
    </row>
    <row r="8" spans="1:9" ht="15" thickBot="1" x14ac:dyDescent="0.4">
      <c r="A8" s="47">
        <v>46118</v>
      </c>
      <c r="B8" s="48">
        <v>0</v>
      </c>
      <c r="C8" s="48">
        <v>0</v>
      </c>
      <c r="D8" s="48">
        <v>0</v>
      </c>
      <c r="E8" s="48">
        <v>0</v>
      </c>
      <c r="F8" s="48">
        <v>6</v>
      </c>
      <c r="G8" s="49"/>
      <c r="H8" s="49">
        <v>0</v>
      </c>
    </row>
    <row r="9" spans="1:9" ht="15" thickBot="1" x14ac:dyDescent="0.4">
      <c r="A9" s="47">
        <v>46119</v>
      </c>
      <c r="B9" s="48">
        <v>0</v>
      </c>
      <c r="C9" s="48">
        <v>0</v>
      </c>
      <c r="D9" s="48">
        <v>0</v>
      </c>
      <c r="E9" s="48">
        <v>0</v>
      </c>
      <c r="F9" s="48">
        <v>6</v>
      </c>
      <c r="G9" s="49"/>
      <c r="H9" s="49">
        <v>0</v>
      </c>
    </row>
    <row r="10" spans="1:9" ht="15" thickBot="1" x14ac:dyDescent="0.4">
      <c r="A10" s="47">
        <v>46120</v>
      </c>
      <c r="B10" s="48">
        <v>0</v>
      </c>
      <c r="C10" s="48">
        <v>0</v>
      </c>
      <c r="D10" s="48">
        <v>0</v>
      </c>
      <c r="E10" s="48">
        <v>0</v>
      </c>
      <c r="F10" s="48">
        <v>6</v>
      </c>
      <c r="G10" s="49"/>
      <c r="H10" s="49">
        <v>0</v>
      </c>
      <c r="I10" s="118"/>
    </row>
    <row r="11" spans="1:9" ht="15" thickBot="1" x14ac:dyDescent="0.4">
      <c r="A11" s="47">
        <v>46121</v>
      </c>
      <c r="B11" s="48">
        <v>0</v>
      </c>
      <c r="C11" s="48">
        <v>0</v>
      </c>
      <c r="D11" s="48">
        <v>0</v>
      </c>
      <c r="E11" s="48">
        <v>0</v>
      </c>
      <c r="F11" s="48">
        <v>6</v>
      </c>
      <c r="G11" s="49"/>
      <c r="H11" s="49">
        <v>0</v>
      </c>
    </row>
    <row r="12" spans="1:9" ht="15" thickBot="1" x14ac:dyDescent="0.4">
      <c r="A12" s="47">
        <v>46122</v>
      </c>
      <c r="B12" s="48">
        <v>0</v>
      </c>
      <c r="C12" s="48">
        <v>0</v>
      </c>
      <c r="D12" s="48">
        <v>0</v>
      </c>
      <c r="E12" s="48">
        <v>0</v>
      </c>
      <c r="F12" s="48">
        <v>6</v>
      </c>
      <c r="G12" s="49"/>
      <c r="H12" s="49">
        <v>0</v>
      </c>
    </row>
    <row r="13" spans="1:9" ht="15" thickBot="1" x14ac:dyDescent="0.4">
      <c r="A13" s="47">
        <v>46123</v>
      </c>
      <c r="B13" s="48">
        <v>0</v>
      </c>
      <c r="C13" s="48">
        <v>0</v>
      </c>
      <c r="D13" s="48">
        <v>0</v>
      </c>
      <c r="E13" s="48">
        <v>0</v>
      </c>
      <c r="F13" s="48">
        <v>6</v>
      </c>
      <c r="G13" s="49"/>
      <c r="H13" s="49">
        <v>0</v>
      </c>
    </row>
    <row r="14" spans="1:9" ht="15" thickBot="1" x14ac:dyDescent="0.4">
      <c r="A14" s="47">
        <v>46124</v>
      </c>
      <c r="B14" s="48">
        <v>0</v>
      </c>
      <c r="C14" s="48">
        <v>0</v>
      </c>
      <c r="D14" s="48">
        <v>0</v>
      </c>
      <c r="E14" s="48">
        <v>0</v>
      </c>
      <c r="F14" s="48">
        <v>6</v>
      </c>
      <c r="G14" s="49"/>
      <c r="H14" s="49">
        <v>0</v>
      </c>
    </row>
    <row r="15" spans="1:9" ht="15" thickBot="1" x14ac:dyDescent="0.4">
      <c r="A15" s="47">
        <v>46125</v>
      </c>
      <c r="B15" s="48">
        <v>0</v>
      </c>
      <c r="C15" s="48">
        <v>0</v>
      </c>
      <c r="D15" s="48">
        <v>0</v>
      </c>
      <c r="E15" s="48">
        <v>0</v>
      </c>
      <c r="F15" s="48">
        <v>6</v>
      </c>
      <c r="G15" s="49"/>
      <c r="H15" s="49">
        <v>0</v>
      </c>
    </row>
    <row r="16" spans="1:9" ht="15" thickBot="1" x14ac:dyDescent="0.4">
      <c r="A16" s="47">
        <v>46126</v>
      </c>
      <c r="B16" s="48">
        <v>0</v>
      </c>
      <c r="C16" s="48">
        <v>0</v>
      </c>
      <c r="D16" s="48">
        <v>0</v>
      </c>
      <c r="E16" s="48">
        <v>0</v>
      </c>
      <c r="F16" s="48">
        <v>6</v>
      </c>
      <c r="G16" s="49"/>
      <c r="H16" s="49">
        <v>0</v>
      </c>
    </row>
    <row r="17" spans="1:8" ht="15" thickBot="1" x14ac:dyDescent="0.4">
      <c r="A17" s="47">
        <v>46127</v>
      </c>
      <c r="B17" s="48">
        <v>0</v>
      </c>
      <c r="C17" s="48">
        <v>0</v>
      </c>
      <c r="D17" s="48">
        <v>0</v>
      </c>
      <c r="E17" s="48">
        <v>0</v>
      </c>
      <c r="F17" s="48">
        <v>6</v>
      </c>
      <c r="G17" s="49"/>
      <c r="H17" s="49">
        <v>0</v>
      </c>
    </row>
    <row r="18" spans="1:8" ht="15" thickBot="1" x14ac:dyDescent="0.4">
      <c r="A18" s="47">
        <v>46128</v>
      </c>
      <c r="B18" s="48">
        <v>0</v>
      </c>
      <c r="C18" s="48">
        <v>0</v>
      </c>
      <c r="D18" s="48">
        <v>0</v>
      </c>
      <c r="E18" s="48">
        <v>0</v>
      </c>
      <c r="F18" s="48">
        <v>6</v>
      </c>
      <c r="G18" s="49"/>
      <c r="H18" s="49">
        <v>0</v>
      </c>
    </row>
    <row r="19" spans="1:8" ht="15" thickBot="1" x14ac:dyDescent="0.4">
      <c r="A19" s="47">
        <v>46129</v>
      </c>
      <c r="B19" s="48">
        <v>19.7</v>
      </c>
      <c r="C19" s="48">
        <v>0</v>
      </c>
      <c r="D19" s="48">
        <v>0</v>
      </c>
      <c r="E19" s="48">
        <v>0</v>
      </c>
      <c r="F19" s="48">
        <v>6</v>
      </c>
      <c r="G19" s="49"/>
      <c r="H19" s="49">
        <v>0</v>
      </c>
    </row>
    <row r="20" spans="1:8" ht="15" thickBot="1" x14ac:dyDescent="0.4">
      <c r="A20" s="47">
        <v>46130</v>
      </c>
      <c r="B20" s="48">
        <v>19.7</v>
      </c>
      <c r="C20" s="48">
        <v>0</v>
      </c>
      <c r="D20" s="48">
        <v>0</v>
      </c>
      <c r="E20" s="48">
        <v>0</v>
      </c>
      <c r="F20" s="48">
        <v>6</v>
      </c>
      <c r="G20" s="49"/>
      <c r="H20" s="49">
        <v>0</v>
      </c>
    </row>
    <row r="21" spans="1:8" ht="15" thickBot="1" x14ac:dyDescent="0.4">
      <c r="A21" s="47">
        <v>46131</v>
      </c>
      <c r="B21" s="48">
        <v>19.7</v>
      </c>
      <c r="C21" s="48">
        <v>0</v>
      </c>
      <c r="D21" s="48">
        <v>0</v>
      </c>
      <c r="E21" s="48">
        <v>0</v>
      </c>
      <c r="F21" s="48">
        <v>6</v>
      </c>
      <c r="G21" s="49"/>
      <c r="H21" s="49">
        <v>0</v>
      </c>
    </row>
    <row r="22" spans="1:8" ht="15" thickBot="1" x14ac:dyDescent="0.4">
      <c r="A22" s="47">
        <v>46132</v>
      </c>
      <c r="B22" s="48">
        <v>19.7</v>
      </c>
      <c r="C22" s="48">
        <v>0</v>
      </c>
      <c r="D22" s="48">
        <v>0</v>
      </c>
      <c r="E22" s="48">
        <v>0</v>
      </c>
      <c r="F22" s="48">
        <v>6</v>
      </c>
      <c r="G22" s="49"/>
      <c r="H22" s="49">
        <v>0</v>
      </c>
    </row>
    <row r="23" spans="1:8" ht="15" thickBot="1" x14ac:dyDescent="0.4">
      <c r="A23" s="47">
        <v>46133</v>
      </c>
      <c r="B23" s="48">
        <v>23.7</v>
      </c>
      <c r="C23" s="48">
        <v>0</v>
      </c>
      <c r="D23" s="48">
        <v>0</v>
      </c>
      <c r="E23" s="48">
        <v>0</v>
      </c>
      <c r="F23" s="48">
        <v>6</v>
      </c>
      <c r="G23" s="49"/>
      <c r="H23" s="49">
        <v>0</v>
      </c>
    </row>
    <row r="24" spans="1:8" ht="15" thickBot="1" x14ac:dyDescent="0.4">
      <c r="A24" s="47">
        <v>46134</v>
      </c>
      <c r="B24" s="48">
        <v>23.7</v>
      </c>
      <c r="C24" s="48">
        <v>0</v>
      </c>
      <c r="D24" s="48">
        <v>0</v>
      </c>
      <c r="E24" s="48">
        <v>0</v>
      </c>
      <c r="F24" s="48">
        <v>6</v>
      </c>
      <c r="G24" s="49"/>
      <c r="H24" s="49">
        <v>0</v>
      </c>
    </row>
    <row r="25" spans="1:8" ht="15" thickBot="1" x14ac:dyDescent="0.4">
      <c r="A25" s="47">
        <v>46135</v>
      </c>
      <c r="B25" s="48">
        <v>23.7</v>
      </c>
      <c r="C25" s="48">
        <v>0</v>
      </c>
      <c r="D25" s="48">
        <v>0</v>
      </c>
      <c r="E25" s="48">
        <v>0</v>
      </c>
      <c r="F25" s="48">
        <v>6</v>
      </c>
      <c r="G25" s="49"/>
      <c r="H25" s="49">
        <v>0</v>
      </c>
    </row>
    <row r="26" spans="1:8" ht="15" thickBot="1" x14ac:dyDescent="0.4">
      <c r="A26" s="47">
        <v>46136</v>
      </c>
      <c r="B26" s="48">
        <v>19.7</v>
      </c>
      <c r="C26" s="48">
        <v>0</v>
      </c>
      <c r="D26" s="48">
        <v>0</v>
      </c>
      <c r="E26" s="48">
        <v>0</v>
      </c>
      <c r="F26" s="48">
        <v>6</v>
      </c>
      <c r="G26" s="49"/>
      <c r="H26" s="49">
        <v>0</v>
      </c>
    </row>
    <row r="27" spans="1:8" ht="15" thickBot="1" x14ac:dyDescent="0.4">
      <c r="A27" s="47">
        <v>46137</v>
      </c>
      <c r="B27" s="48">
        <v>0</v>
      </c>
      <c r="C27" s="48">
        <v>0</v>
      </c>
      <c r="D27" s="48">
        <v>0</v>
      </c>
      <c r="E27" s="48">
        <v>0</v>
      </c>
      <c r="F27" s="48">
        <v>6</v>
      </c>
      <c r="G27" s="49"/>
      <c r="H27" s="49">
        <v>0</v>
      </c>
    </row>
    <row r="28" spans="1:8" ht="15" thickBot="1" x14ac:dyDescent="0.4">
      <c r="A28" s="47">
        <v>46138</v>
      </c>
      <c r="B28" s="48">
        <v>0</v>
      </c>
      <c r="C28" s="48">
        <v>0</v>
      </c>
      <c r="D28" s="48">
        <v>0</v>
      </c>
      <c r="E28" s="48">
        <v>0</v>
      </c>
      <c r="F28" s="48">
        <v>6</v>
      </c>
      <c r="G28" s="49"/>
      <c r="H28" s="49">
        <v>0</v>
      </c>
    </row>
    <row r="29" spans="1:8" ht="15" thickBot="1" x14ac:dyDescent="0.4">
      <c r="A29" s="47">
        <v>46139</v>
      </c>
      <c r="B29" s="48">
        <v>0</v>
      </c>
      <c r="C29" s="48">
        <v>0</v>
      </c>
      <c r="D29" s="48">
        <v>0</v>
      </c>
      <c r="E29" s="48">
        <v>0</v>
      </c>
      <c r="F29" s="48">
        <v>6</v>
      </c>
      <c r="G29" s="49"/>
      <c r="H29" s="49">
        <v>0</v>
      </c>
    </row>
    <row r="30" spans="1:8" ht="15" thickBot="1" x14ac:dyDescent="0.4">
      <c r="A30" s="47">
        <v>46140</v>
      </c>
      <c r="B30" s="48">
        <v>0</v>
      </c>
      <c r="C30" s="48">
        <v>0</v>
      </c>
      <c r="D30" s="48">
        <v>0</v>
      </c>
      <c r="E30" s="48">
        <v>0</v>
      </c>
      <c r="F30" s="48">
        <v>6</v>
      </c>
      <c r="G30" s="49"/>
      <c r="H30" s="49">
        <v>0</v>
      </c>
    </row>
    <row r="31" spans="1:8" ht="15" thickBot="1" x14ac:dyDescent="0.4">
      <c r="A31" s="47">
        <v>46141</v>
      </c>
      <c r="B31" s="48">
        <v>0</v>
      </c>
      <c r="C31" s="48">
        <v>0</v>
      </c>
      <c r="D31" s="48">
        <v>0</v>
      </c>
      <c r="E31" s="48">
        <v>0</v>
      </c>
      <c r="F31" s="48">
        <v>6</v>
      </c>
      <c r="G31" s="49"/>
      <c r="H31" s="49">
        <v>0</v>
      </c>
    </row>
    <row r="32" spans="1:8" ht="15" thickBot="1" x14ac:dyDescent="0.4">
      <c r="A32" s="47">
        <v>46142</v>
      </c>
      <c r="B32" s="48">
        <v>0</v>
      </c>
      <c r="C32" s="48">
        <v>0</v>
      </c>
      <c r="D32" s="48">
        <v>0</v>
      </c>
      <c r="E32" s="48">
        <v>0</v>
      </c>
      <c r="F32" s="48">
        <v>6</v>
      </c>
      <c r="G32" s="49"/>
      <c r="H32" s="49">
        <v>0</v>
      </c>
    </row>
    <row r="33" spans="1:15" ht="15" thickBot="1" x14ac:dyDescent="0.4">
      <c r="A33" s="47">
        <v>46143</v>
      </c>
      <c r="B33" s="48">
        <v>0</v>
      </c>
      <c r="C33" s="48">
        <v>0</v>
      </c>
      <c r="D33" s="48">
        <v>0</v>
      </c>
      <c r="E33" s="48">
        <v>0</v>
      </c>
      <c r="F33" s="48">
        <v>6</v>
      </c>
      <c r="G33" s="49"/>
      <c r="H33" s="49">
        <v>31.3</v>
      </c>
    </row>
    <row r="34" spans="1:15" ht="15" thickBot="1" x14ac:dyDescent="0.4">
      <c r="A34" s="47">
        <v>46144</v>
      </c>
      <c r="B34" s="48">
        <v>0</v>
      </c>
      <c r="C34" s="48">
        <v>0</v>
      </c>
      <c r="D34" s="48">
        <v>0</v>
      </c>
      <c r="E34" s="48">
        <v>0</v>
      </c>
      <c r="F34" s="48">
        <v>6</v>
      </c>
      <c r="G34" s="49"/>
      <c r="H34" s="49">
        <v>31.3</v>
      </c>
    </row>
    <row r="35" spans="1:15" ht="15" thickBot="1" x14ac:dyDescent="0.4">
      <c r="A35" s="47">
        <v>46145</v>
      </c>
      <c r="B35" s="48">
        <v>0</v>
      </c>
      <c r="C35" s="48">
        <v>0</v>
      </c>
      <c r="D35" s="48">
        <v>0</v>
      </c>
      <c r="E35" s="48">
        <v>0</v>
      </c>
      <c r="F35" s="48">
        <v>6</v>
      </c>
      <c r="G35" s="49"/>
      <c r="H35" s="49">
        <v>31.3</v>
      </c>
    </row>
    <row r="36" spans="1:15" ht="15" thickBot="1" x14ac:dyDescent="0.4">
      <c r="A36" s="47">
        <v>46146</v>
      </c>
      <c r="B36" s="48">
        <v>33.700000000000003</v>
      </c>
      <c r="C36" s="48">
        <v>0</v>
      </c>
      <c r="D36" s="48">
        <v>0</v>
      </c>
      <c r="E36" s="48">
        <v>0</v>
      </c>
      <c r="F36" s="48">
        <v>6</v>
      </c>
      <c r="G36" s="49"/>
      <c r="H36" s="49">
        <v>31.3</v>
      </c>
    </row>
    <row r="37" spans="1:15" ht="15" thickBot="1" x14ac:dyDescent="0.4">
      <c r="A37" s="47">
        <v>46147</v>
      </c>
      <c r="B37" s="48">
        <v>33.700000000000003</v>
      </c>
      <c r="C37" s="48">
        <v>0</v>
      </c>
      <c r="D37" s="48">
        <v>0</v>
      </c>
      <c r="E37" s="48">
        <v>0</v>
      </c>
      <c r="F37" s="48">
        <v>6</v>
      </c>
      <c r="G37" s="49"/>
      <c r="H37" s="49">
        <v>40.700000000000003</v>
      </c>
    </row>
    <row r="38" spans="1:15" ht="15" thickBot="1" x14ac:dyDescent="0.4">
      <c r="A38" s="47">
        <v>46148</v>
      </c>
      <c r="B38" s="48">
        <v>33.700000000000003</v>
      </c>
      <c r="C38" s="48">
        <v>43.8</v>
      </c>
      <c r="D38" s="48">
        <v>0</v>
      </c>
      <c r="E38" s="48">
        <v>0</v>
      </c>
      <c r="F38" s="48">
        <v>6</v>
      </c>
      <c r="G38" s="49"/>
      <c r="H38" s="49">
        <v>40.700000000000003</v>
      </c>
    </row>
    <row r="39" spans="1:15" ht="15" thickBot="1" x14ac:dyDescent="0.4">
      <c r="A39" s="47">
        <v>46149</v>
      </c>
      <c r="B39" s="48">
        <v>33.700000000000003</v>
      </c>
      <c r="C39" s="48">
        <v>43.8</v>
      </c>
      <c r="D39" s="48">
        <v>0</v>
      </c>
      <c r="E39" s="48">
        <v>0</v>
      </c>
      <c r="F39" s="48">
        <v>6</v>
      </c>
      <c r="G39" s="49"/>
      <c r="H39" s="49">
        <v>40.700000000000003</v>
      </c>
    </row>
    <row r="40" spans="1:15" ht="15" thickBot="1" x14ac:dyDescent="0.4">
      <c r="A40" s="47">
        <v>46150</v>
      </c>
      <c r="B40" s="48">
        <v>19.7</v>
      </c>
      <c r="C40" s="48">
        <v>0</v>
      </c>
      <c r="D40" s="48">
        <v>0</v>
      </c>
      <c r="E40" s="48">
        <v>0</v>
      </c>
      <c r="F40" s="48">
        <v>6</v>
      </c>
      <c r="G40" s="49"/>
      <c r="H40" s="49">
        <v>9.4</v>
      </c>
    </row>
    <row r="41" spans="1:15" ht="15" thickBot="1" x14ac:dyDescent="0.4">
      <c r="A41" s="47">
        <v>46151</v>
      </c>
      <c r="B41" s="48">
        <v>19.7</v>
      </c>
      <c r="C41" s="48">
        <v>0</v>
      </c>
      <c r="D41" s="48">
        <v>0</v>
      </c>
      <c r="E41" s="48">
        <v>0</v>
      </c>
      <c r="F41" s="48">
        <v>6</v>
      </c>
      <c r="G41" s="49"/>
      <c r="H41" s="49">
        <v>9.4</v>
      </c>
    </row>
    <row r="42" spans="1:15" ht="15" thickBot="1" x14ac:dyDescent="0.4">
      <c r="A42" s="47">
        <v>46152</v>
      </c>
      <c r="B42" s="48">
        <v>19.7</v>
      </c>
      <c r="C42" s="48">
        <v>0</v>
      </c>
      <c r="D42" s="48">
        <v>0</v>
      </c>
      <c r="E42" s="48">
        <v>0</v>
      </c>
      <c r="F42" s="48">
        <v>6</v>
      </c>
      <c r="G42" s="49"/>
      <c r="H42" s="49">
        <v>36.700000000000003</v>
      </c>
    </row>
    <row r="43" spans="1:15" ht="15" thickBot="1" x14ac:dyDescent="0.4">
      <c r="A43" s="47">
        <v>46153</v>
      </c>
      <c r="B43" s="48">
        <v>19.7</v>
      </c>
      <c r="C43" s="48">
        <v>0</v>
      </c>
      <c r="D43" s="48">
        <v>0</v>
      </c>
      <c r="E43" s="48">
        <v>0</v>
      </c>
      <c r="F43" s="48">
        <v>6</v>
      </c>
      <c r="G43" s="49"/>
      <c r="H43" s="49">
        <v>36.700000000000003</v>
      </c>
    </row>
    <row r="44" spans="1:15" ht="15" thickBot="1" x14ac:dyDescent="0.4">
      <c r="A44" s="47">
        <v>46154</v>
      </c>
      <c r="B44" s="48">
        <v>0</v>
      </c>
      <c r="C44" s="48">
        <v>0</v>
      </c>
      <c r="D44" s="48">
        <v>0</v>
      </c>
      <c r="E44" s="48">
        <v>0</v>
      </c>
      <c r="F44" s="48">
        <v>6</v>
      </c>
      <c r="G44" s="49"/>
      <c r="H44" s="49">
        <v>9.4</v>
      </c>
    </row>
    <row r="45" spans="1:15" ht="15" thickBot="1" x14ac:dyDescent="0.4">
      <c r="A45" s="47">
        <v>46155</v>
      </c>
      <c r="B45" s="48">
        <v>0</v>
      </c>
      <c r="C45" s="48">
        <v>0</v>
      </c>
      <c r="D45" s="48">
        <v>0</v>
      </c>
      <c r="E45" s="48">
        <v>0</v>
      </c>
      <c r="F45" s="48">
        <v>6</v>
      </c>
      <c r="G45" s="49"/>
      <c r="H45" s="49">
        <v>9.4</v>
      </c>
    </row>
    <row r="46" spans="1:15" ht="15" thickBot="1" x14ac:dyDescent="0.4">
      <c r="A46" s="47">
        <v>46156</v>
      </c>
      <c r="B46" s="48">
        <v>0</v>
      </c>
      <c r="C46" s="48">
        <v>0</v>
      </c>
      <c r="D46" s="48">
        <v>0</v>
      </c>
      <c r="E46" s="48">
        <v>0</v>
      </c>
      <c r="F46" s="48">
        <v>6</v>
      </c>
      <c r="G46" s="49"/>
      <c r="H46" s="49">
        <v>46.15</v>
      </c>
    </row>
    <row r="47" spans="1:15" ht="15" thickBot="1" x14ac:dyDescent="0.4">
      <c r="A47" s="47">
        <v>46157</v>
      </c>
      <c r="B47" s="48">
        <v>0</v>
      </c>
      <c r="C47" s="48">
        <v>0</v>
      </c>
      <c r="D47" s="48">
        <v>0</v>
      </c>
      <c r="E47" s="48">
        <v>0</v>
      </c>
      <c r="F47" s="48">
        <v>6</v>
      </c>
      <c r="G47" s="49"/>
      <c r="H47" s="49">
        <v>9.4</v>
      </c>
      <c r="N47" s="36"/>
      <c r="O47" s="36"/>
    </row>
    <row r="48" spans="1:15" ht="15" thickBot="1" x14ac:dyDescent="0.4">
      <c r="A48" s="47">
        <v>46158</v>
      </c>
      <c r="B48" s="48">
        <v>0</v>
      </c>
      <c r="C48" s="48">
        <v>0</v>
      </c>
      <c r="D48" s="48">
        <v>0</v>
      </c>
      <c r="E48" s="48">
        <v>0</v>
      </c>
      <c r="F48" s="48">
        <v>6</v>
      </c>
      <c r="G48" s="49"/>
      <c r="H48" s="49">
        <v>9.4</v>
      </c>
      <c r="N48" s="36"/>
      <c r="O48" s="36"/>
    </row>
    <row r="49" spans="1:15" ht="15" thickBot="1" x14ac:dyDescent="0.4">
      <c r="A49" s="47">
        <v>46159</v>
      </c>
      <c r="B49" s="48">
        <v>0</v>
      </c>
      <c r="C49" s="48">
        <v>0</v>
      </c>
      <c r="D49" s="48">
        <v>0</v>
      </c>
      <c r="E49" s="48">
        <v>0</v>
      </c>
      <c r="F49" s="48">
        <v>6</v>
      </c>
      <c r="G49" s="49"/>
      <c r="H49" s="49">
        <v>9.4</v>
      </c>
      <c r="N49" s="36"/>
      <c r="O49" s="36"/>
    </row>
    <row r="50" spans="1:15" ht="15" thickBot="1" x14ac:dyDescent="0.4">
      <c r="A50" s="47">
        <v>46160</v>
      </c>
      <c r="B50" s="48">
        <v>0</v>
      </c>
      <c r="C50" s="48">
        <v>0</v>
      </c>
      <c r="D50" s="48">
        <v>0</v>
      </c>
      <c r="E50" s="48">
        <v>0</v>
      </c>
      <c r="F50" s="48">
        <v>6</v>
      </c>
      <c r="G50" s="49"/>
      <c r="H50" s="49">
        <v>33.4</v>
      </c>
      <c r="N50" s="36"/>
      <c r="O50" s="36"/>
    </row>
    <row r="51" spans="1:15" ht="15" thickBot="1" x14ac:dyDescent="0.4">
      <c r="A51" s="47">
        <v>46161</v>
      </c>
      <c r="B51" s="48">
        <v>0</v>
      </c>
      <c r="C51" s="48">
        <v>0</v>
      </c>
      <c r="D51" s="48">
        <v>0</v>
      </c>
      <c r="E51" s="48">
        <v>0</v>
      </c>
      <c r="F51" s="48">
        <v>6</v>
      </c>
      <c r="G51" s="49"/>
      <c r="H51" s="49">
        <v>33.4</v>
      </c>
      <c r="N51" s="36"/>
      <c r="O51" s="36"/>
    </row>
    <row r="52" spans="1:15" ht="15" thickBot="1" x14ac:dyDescent="0.4">
      <c r="A52" s="47">
        <v>46162</v>
      </c>
      <c r="B52" s="48">
        <v>0</v>
      </c>
      <c r="C52" s="48">
        <v>0</v>
      </c>
      <c r="D52" s="48">
        <v>0</v>
      </c>
      <c r="E52" s="48">
        <v>0</v>
      </c>
      <c r="F52" s="48">
        <v>6</v>
      </c>
      <c r="G52" s="49"/>
      <c r="H52" s="49">
        <v>24</v>
      </c>
      <c r="N52" s="36"/>
      <c r="O52" s="36"/>
    </row>
    <row r="53" spans="1:15" ht="15" thickBot="1" x14ac:dyDescent="0.4">
      <c r="A53" s="47">
        <v>46163</v>
      </c>
      <c r="B53" s="48">
        <v>0</v>
      </c>
      <c r="C53" s="48">
        <v>0</v>
      </c>
      <c r="D53" s="48">
        <v>0</v>
      </c>
      <c r="E53" s="48">
        <v>0</v>
      </c>
      <c r="F53" s="48">
        <v>6</v>
      </c>
      <c r="G53" s="49"/>
      <c r="H53" s="49">
        <v>24</v>
      </c>
      <c r="N53" s="36"/>
      <c r="O53" s="36"/>
    </row>
    <row r="54" spans="1:15" ht="15" thickBot="1" x14ac:dyDescent="0.4">
      <c r="A54" s="47">
        <v>46164</v>
      </c>
      <c r="B54" s="48">
        <v>0</v>
      </c>
      <c r="C54" s="48">
        <v>0</v>
      </c>
      <c r="D54" s="48">
        <v>0</v>
      </c>
      <c r="E54" s="48">
        <v>0</v>
      </c>
      <c r="F54" s="48">
        <v>6</v>
      </c>
      <c r="G54" s="49"/>
      <c r="H54" s="49">
        <v>24</v>
      </c>
      <c r="N54" s="36"/>
      <c r="O54" s="36"/>
    </row>
    <row r="55" spans="1:15" ht="15" thickBot="1" x14ac:dyDescent="0.4">
      <c r="A55" s="47">
        <v>46165</v>
      </c>
      <c r="B55" s="48">
        <v>0</v>
      </c>
      <c r="C55" s="48">
        <v>0</v>
      </c>
      <c r="D55" s="48">
        <v>0</v>
      </c>
      <c r="E55" s="48">
        <v>0</v>
      </c>
      <c r="F55" s="48">
        <v>6</v>
      </c>
      <c r="G55" s="49"/>
      <c r="H55" s="49">
        <v>24</v>
      </c>
      <c r="N55" s="36"/>
      <c r="O55" s="36"/>
    </row>
    <row r="56" spans="1:15" ht="15" thickBot="1" x14ac:dyDescent="0.4">
      <c r="A56" s="47">
        <v>46166</v>
      </c>
      <c r="B56" s="48">
        <v>0</v>
      </c>
      <c r="C56" s="48">
        <v>0</v>
      </c>
      <c r="D56" s="48">
        <v>0</v>
      </c>
      <c r="E56" s="48">
        <v>0</v>
      </c>
      <c r="F56" s="48">
        <v>6</v>
      </c>
      <c r="G56" s="49"/>
      <c r="H56" s="49">
        <v>24</v>
      </c>
      <c r="N56" s="36"/>
      <c r="O56" s="36"/>
    </row>
    <row r="57" spans="1:15" ht="15" thickBot="1" x14ac:dyDescent="0.4">
      <c r="A57" s="47">
        <v>46167</v>
      </c>
      <c r="B57" s="48">
        <v>0</v>
      </c>
      <c r="C57" s="48">
        <v>0</v>
      </c>
      <c r="D57" s="48">
        <v>0</v>
      </c>
      <c r="E57" s="48">
        <v>0</v>
      </c>
      <c r="F57" s="48">
        <v>6</v>
      </c>
      <c r="G57" s="49"/>
      <c r="H57" s="49">
        <v>24</v>
      </c>
      <c r="N57" s="36"/>
      <c r="O57" s="36"/>
    </row>
    <row r="58" spans="1:15" ht="15" thickBot="1" x14ac:dyDescent="0.4">
      <c r="A58" s="47">
        <v>46168</v>
      </c>
      <c r="B58" s="48">
        <v>0</v>
      </c>
      <c r="C58" s="48">
        <v>0</v>
      </c>
      <c r="D58" s="48">
        <v>0</v>
      </c>
      <c r="E58" s="48">
        <v>0</v>
      </c>
      <c r="F58" s="48">
        <v>6</v>
      </c>
      <c r="G58" s="49"/>
      <c r="H58" s="49">
        <v>24</v>
      </c>
      <c r="N58" s="36"/>
      <c r="O58" s="36"/>
    </row>
    <row r="59" spans="1:15" ht="15" thickBot="1" x14ac:dyDescent="0.4">
      <c r="A59" s="47">
        <v>46169</v>
      </c>
      <c r="B59" s="48">
        <v>0</v>
      </c>
      <c r="C59" s="48">
        <v>0</v>
      </c>
      <c r="D59" s="48">
        <v>0</v>
      </c>
      <c r="E59" s="48">
        <v>0</v>
      </c>
      <c r="F59" s="48">
        <v>6</v>
      </c>
      <c r="G59" s="49"/>
      <c r="H59" s="49">
        <v>0</v>
      </c>
      <c r="N59" s="36"/>
      <c r="O59" s="36"/>
    </row>
    <row r="60" spans="1:15" ht="15" thickBot="1" x14ac:dyDescent="0.4">
      <c r="A60" s="47">
        <v>46170</v>
      </c>
      <c r="B60" s="48">
        <v>0</v>
      </c>
      <c r="C60" s="48">
        <v>0</v>
      </c>
      <c r="D60" s="48">
        <v>0</v>
      </c>
      <c r="E60" s="48">
        <v>0</v>
      </c>
      <c r="F60" s="48">
        <v>6</v>
      </c>
      <c r="G60" s="49"/>
      <c r="H60" s="49">
        <v>3.84</v>
      </c>
      <c r="N60" s="36"/>
      <c r="O60" s="36"/>
    </row>
    <row r="61" spans="1:15" ht="15" thickBot="1" x14ac:dyDescent="0.4">
      <c r="A61" s="47">
        <v>46171</v>
      </c>
      <c r="B61" s="48">
        <v>0</v>
      </c>
      <c r="C61" s="48">
        <v>0</v>
      </c>
      <c r="D61" s="48">
        <v>0</v>
      </c>
      <c r="E61" s="48">
        <v>0</v>
      </c>
      <c r="F61" s="48">
        <v>6</v>
      </c>
      <c r="G61" s="49"/>
      <c r="H61" s="49">
        <v>3.84</v>
      </c>
    </row>
    <row r="62" spans="1:15" ht="15" thickBot="1" x14ac:dyDescent="0.4">
      <c r="A62" s="47">
        <v>46172</v>
      </c>
      <c r="B62" s="48">
        <v>0</v>
      </c>
      <c r="C62" s="48">
        <v>0</v>
      </c>
      <c r="D62" s="48">
        <v>0</v>
      </c>
      <c r="E62" s="48">
        <v>0</v>
      </c>
      <c r="F62" s="48">
        <v>6</v>
      </c>
      <c r="G62" s="49"/>
      <c r="H62" s="49">
        <v>3.84</v>
      </c>
    </row>
    <row r="63" spans="1:15" ht="15" thickBot="1" x14ac:dyDescent="0.4">
      <c r="A63" s="47">
        <v>46173</v>
      </c>
      <c r="B63" s="48">
        <v>0</v>
      </c>
      <c r="C63" s="48">
        <v>0</v>
      </c>
      <c r="D63" s="48">
        <v>0</v>
      </c>
      <c r="E63" s="48">
        <v>0</v>
      </c>
      <c r="F63" s="48">
        <v>6</v>
      </c>
      <c r="G63" s="49"/>
      <c r="H63" s="49">
        <v>3.84</v>
      </c>
    </row>
    <row r="64" spans="1:15" ht="15" thickBot="1" x14ac:dyDescent="0.4">
      <c r="A64" s="47">
        <v>46174</v>
      </c>
      <c r="B64" s="48">
        <v>0</v>
      </c>
      <c r="C64" s="48">
        <v>0</v>
      </c>
      <c r="D64" s="48">
        <v>0</v>
      </c>
      <c r="E64" s="48">
        <v>0</v>
      </c>
      <c r="F64" s="48">
        <v>6</v>
      </c>
      <c r="G64" s="49"/>
      <c r="H64" s="49">
        <v>24.41</v>
      </c>
    </row>
    <row r="65" spans="1:8" ht="15" thickBot="1" x14ac:dyDescent="0.4">
      <c r="A65" s="47">
        <v>46175</v>
      </c>
      <c r="B65" s="48">
        <v>0</v>
      </c>
      <c r="C65" s="48">
        <v>0</v>
      </c>
      <c r="D65" s="48">
        <v>0</v>
      </c>
      <c r="E65" s="48">
        <v>0</v>
      </c>
      <c r="F65" s="48">
        <v>6</v>
      </c>
      <c r="G65" s="49"/>
      <c r="H65" s="49">
        <v>21.11</v>
      </c>
    </row>
    <row r="66" spans="1:8" ht="15" thickBot="1" x14ac:dyDescent="0.4">
      <c r="A66" s="47">
        <v>46176</v>
      </c>
      <c r="B66" s="48">
        <v>38</v>
      </c>
      <c r="C66" s="48">
        <v>0</v>
      </c>
      <c r="D66" s="48">
        <v>0</v>
      </c>
      <c r="E66" s="48">
        <v>0</v>
      </c>
      <c r="F66" s="48">
        <v>6</v>
      </c>
      <c r="G66" s="49"/>
      <c r="H66" s="49">
        <v>21.11</v>
      </c>
    </row>
    <row r="67" spans="1:8" ht="15" thickBot="1" x14ac:dyDescent="0.4">
      <c r="A67" s="47">
        <v>46177</v>
      </c>
      <c r="B67" s="48">
        <v>0</v>
      </c>
      <c r="C67" s="48">
        <v>0</v>
      </c>
      <c r="D67" s="48">
        <v>0</v>
      </c>
      <c r="E67" s="48">
        <v>0</v>
      </c>
      <c r="F67" s="48">
        <v>6</v>
      </c>
      <c r="G67" s="49"/>
      <c r="H67" s="49">
        <v>21.11</v>
      </c>
    </row>
    <row r="68" spans="1:8" ht="15" thickBot="1" x14ac:dyDescent="0.4">
      <c r="A68" s="47">
        <v>46178</v>
      </c>
      <c r="B68" s="48">
        <v>0</v>
      </c>
      <c r="C68" s="48">
        <v>0</v>
      </c>
      <c r="D68" s="48">
        <v>0</v>
      </c>
      <c r="E68" s="48">
        <v>0</v>
      </c>
      <c r="F68" s="48">
        <v>6</v>
      </c>
      <c r="G68" s="49"/>
      <c r="H68" s="49">
        <v>21.11</v>
      </c>
    </row>
    <row r="69" spans="1:8" ht="15" thickBot="1" x14ac:dyDescent="0.4">
      <c r="A69" s="47">
        <v>46179</v>
      </c>
      <c r="B69" s="48">
        <v>0</v>
      </c>
      <c r="C69" s="48">
        <v>0</v>
      </c>
      <c r="D69" s="48">
        <v>5</v>
      </c>
      <c r="E69" s="48">
        <v>0</v>
      </c>
      <c r="F69" s="48">
        <v>6</v>
      </c>
      <c r="G69" s="49"/>
      <c r="H69" s="49">
        <v>21.11</v>
      </c>
    </row>
    <row r="70" spans="1:8" ht="15" thickBot="1" x14ac:dyDescent="0.4">
      <c r="A70" s="47">
        <v>46180</v>
      </c>
      <c r="B70" s="48">
        <v>0</v>
      </c>
      <c r="C70" s="48">
        <v>0</v>
      </c>
      <c r="D70" s="48">
        <v>0</v>
      </c>
      <c r="E70" s="48">
        <v>0</v>
      </c>
      <c r="F70" s="48">
        <v>6</v>
      </c>
      <c r="G70" s="49"/>
      <c r="H70" s="49">
        <v>21.11</v>
      </c>
    </row>
    <row r="71" spans="1:8" ht="15" thickBot="1" x14ac:dyDescent="0.4">
      <c r="A71" s="47">
        <v>46181</v>
      </c>
      <c r="B71" s="48">
        <v>0</v>
      </c>
      <c r="C71" s="48">
        <v>0</v>
      </c>
      <c r="D71" s="48">
        <v>0</v>
      </c>
      <c r="E71" s="48">
        <v>0</v>
      </c>
      <c r="F71" s="48">
        <v>6</v>
      </c>
      <c r="G71" s="49"/>
      <c r="H71" s="49">
        <v>21.11</v>
      </c>
    </row>
    <row r="72" spans="1:8" ht="15" thickBot="1" x14ac:dyDescent="0.4">
      <c r="A72" s="47">
        <v>46182</v>
      </c>
      <c r="B72" s="48">
        <v>0</v>
      </c>
      <c r="C72" s="48">
        <v>0</v>
      </c>
      <c r="D72" s="48">
        <v>0</v>
      </c>
      <c r="E72" s="48">
        <v>0</v>
      </c>
      <c r="F72" s="48">
        <v>6</v>
      </c>
      <c r="G72" s="49"/>
      <c r="H72" s="49">
        <v>37.909999999999997</v>
      </c>
    </row>
    <row r="73" spans="1:8" ht="15" thickBot="1" x14ac:dyDescent="0.4">
      <c r="A73" s="47">
        <v>46183</v>
      </c>
      <c r="B73" s="48">
        <v>0</v>
      </c>
      <c r="C73" s="48">
        <v>0</v>
      </c>
      <c r="D73" s="48">
        <v>0</v>
      </c>
      <c r="E73" s="48">
        <v>0</v>
      </c>
      <c r="F73" s="48">
        <v>6</v>
      </c>
      <c r="G73" s="49"/>
      <c r="H73" s="49">
        <v>37.909999999999997</v>
      </c>
    </row>
    <row r="74" spans="1:8" ht="15" thickBot="1" x14ac:dyDescent="0.4">
      <c r="A74" s="47">
        <v>46184</v>
      </c>
      <c r="B74" s="48">
        <v>0</v>
      </c>
      <c r="C74" s="48">
        <v>0</v>
      </c>
      <c r="D74" s="48">
        <v>0</v>
      </c>
      <c r="E74" s="48">
        <v>0</v>
      </c>
      <c r="F74" s="48">
        <v>6</v>
      </c>
      <c r="G74" s="49"/>
      <c r="H74" s="49">
        <v>37.909999999999997</v>
      </c>
    </row>
    <row r="75" spans="1:8" ht="15" thickBot="1" x14ac:dyDescent="0.4">
      <c r="A75" s="47">
        <v>46185</v>
      </c>
      <c r="B75" s="48">
        <v>0</v>
      </c>
      <c r="C75" s="48">
        <v>0</v>
      </c>
      <c r="D75" s="48">
        <v>0</v>
      </c>
      <c r="E75" s="48">
        <v>0</v>
      </c>
      <c r="F75" s="48">
        <v>6</v>
      </c>
      <c r="G75" s="49"/>
      <c r="H75" s="49">
        <v>49.47</v>
      </c>
    </row>
    <row r="76" spans="1:8" ht="15" thickBot="1" x14ac:dyDescent="0.4">
      <c r="A76" s="47">
        <v>46186</v>
      </c>
      <c r="B76" s="48">
        <v>0</v>
      </c>
      <c r="C76" s="48">
        <v>0</v>
      </c>
      <c r="D76" s="48">
        <v>0</v>
      </c>
      <c r="E76" s="48">
        <v>0</v>
      </c>
      <c r="F76" s="48">
        <v>6</v>
      </c>
      <c r="G76" s="49"/>
      <c r="H76" s="49">
        <v>32.67</v>
      </c>
    </row>
    <row r="77" spans="1:8" ht="15" thickBot="1" x14ac:dyDescent="0.4">
      <c r="A77" s="47">
        <v>46187</v>
      </c>
      <c r="B77" s="48">
        <v>0</v>
      </c>
      <c r="C77" s="48">
        <v>0</v>
      </c>
      <c r="D77" s="48">
        <v>0</v>
      </c>
      <c r="E77" s="48">
        <v>0</v>
      </c>
      <c r="F77" s="48">
        <v>6</v>
      </c>
      <c r="G77" s="49"/>
      <c r="H77" s="49">
        <v>32.67</v>
      </c>
    </row>
    <row r="78" spans="1:8" ht="15" thickBot="1" x14ac:dyDescent="0.4">
      <c r="A78" s="47">
        <v>46188</v>
      </c>
      <c r="B78" s="48">
        <v>0</v>
      </c>
      <c r="C78" s="48">
        <v>0</v>
      </c>
      <c r="D78" s="48">
        <v>0</v>
      </c>
      <c r="E78" s="48">
        <v>0</v>
      </c>
      <c r="F78" s="48">
        <v>6</v>
      </c>
      <c r="G78" s="49"/>
      <c r="H78" s="49">
        <v>56.67</v>
      </c>
    </row>
    <row r="79" spans="1:8" ht="15" thickBot="1" x14ac:dyDescent="0.4">
      <c r="A79" s="47">
        <v>46189</v>
      </c>
      <c r="B79" s="48">
        <v>0</v>
      </c>
      <c r="C79" s="48">
        <v>0</v>
      </c>
      <c r="D79" s="48">
        <v>0</v>
      </c>
      <c r="E79" s="48">
        <v>0</v>
      </c>
      <c r="F79" s="48">
        <v>6</v>
      </c>
      <c r="G79" s="49"/>
      <c r="H79" s="49">
        <v>101.67</v>
      </c>
    </row>
    <row r="80" spans="1:8" ht="15" thickBot="1" x14ac:dyDescent="0.4">
      <c r="A80" s="47">
        <v>46190</v>
      </c>
      <c r="B80" s="48">
        <v>0</v>
      </c>
      <c r="C80" s="48">
        <v>0</v>
      </c>
      <c r="D80" s="48">
        <v>0</v>
      </c>
      <c r="E80" s="48">
        <v>0</v>
      </c>
      <c r="F80" s="48">
        <v>6</v>
      </c>
      <c r="G80" s="49"/>
      <c r="H80" s="49">
        <v>56.67</v>
      </c>
    </row>
    <row r="81" spans="1:8" ht="15" thickBot="1" x14ac:dyDescent="0.4">
      <c r="A81" s="47">
        <v>46191</v>
      </c>
      <c r="B81" s="48">
        <v>0</v>
      </c>
      <c r="C81" s="48">
        <v>0</v>
      </c>
      <c r="D81" s="48">
        <v>0</v>
      </c>
      <c r="E81" s="48">
        <v>0</v>
      </c>
      <c r="F81" s="48">
        <v>6</v>
      </c>
      <c r="G81" s="49"/>
      <c r="H81" s="49">
        <v>56.67</v>
      </c>
    </row>
    <row r="82" spans="1:8" ht="15" thickBot="1" x14ac:dyDescent="0.4">
      <c r="A82" s="47">
        <v>46192</v>
      </c>
      <c r="B82" s="48">
        <v>0</v>
      </c>
      <c r="C82" s="48">
        <v>0</v>
      </c>
      <c r="D82" s="48">
        <v>0</v>
      </c>
      <c r="E82" s="48">
        <v>0</v>
      </c>
      <c r="F82" s="48">
        <v>6</v>
      </c>
      <c r="G82" s="49"/>
      <c r="H82" s="49">
        <v>66.06</v>
      </c>
    </row>
    <row r="83" spans="1:8" ht="15" thickBot="1" x14ac:dyDescent="0.4">
      <c r="A83" s="47">
        <v>46193</v>
      </c>
      <c r="B83" s="48">
        <v>0</v>
      </c>
      <c r="C83" s="48">
        <v>0</v>
      </c>
      <c r="D83" s="48">
        <v>0</v>
      </c>
      <c r="E83" s="48">
        <v>0</v>
      </c>
      <c r="F83" s="48">
        <v>6</v>
      </c>
      <c r="G83" s="49"/>
      <c r="H83" s="49">
        <v>66.06</v>
      </c>
    </row>
    <row r="84" spans="1:8" ht="15" thickBot="1" x14ac:dyDescent="0.4">
      <c r="A84" s="47">
        <v>46194</v>
      </c>
      <c r="B84" s="48">
        <v>0</v>
      </c>
      <c r="C84" s="48">
        <v>0</v>
      </c>
      <c r="D84" s="48">
        <v>0</v>
      </c>
      <c r="E84" s="48">
        <v>0</v>
      </c>
      <c r="F84" s="48">
        <v>0</v>
      </c>
      <c r="G84" s="49"/>
      <c r="H84" s="49">
        <v>66.06</v>
      </c>
    </row>
    <row r="85" spans="1:8" ht="15" thickBot="1" x14ac:dyDescent="0.4">
      <c r="A85" s="47">
        <v>46195</v>
      </c>
      <c r="B85" s="48">
        <v>0</v>
      </c>
      <c r="C85" s="48">
        <v>0</v>
      </c>
      <c r="D85" s="48">
        <v>0</v>
      </c>
      <c r="E85" s="48">
        <v>0</v>
      </c>
      <c r="F85" s="48">
        <v>0</v>
      </c>
      <c r="G85" s="49"/>
      <c r="H85" s="49">
        <v>54.5</v>
      </c>
    </row>
    <row r="86" spans="1:8" ht="15" thickBot="1" x14ac:dyDescent="0.4">
      <c r="A86" s="47">
        <v>46196</v>
      </c>
      <c r="B86" s="48">
        <v>0</v>
      </c>
      <c r="C86" s="48">
        <v>0</v>
      </c>
      <c r="D86" s="48">
        <v>0</v>
      </c>
      <c r="E86" s="48">
        <v>0</v>
      </c>
      <c r="F86" s="48">
        <v>0</v>
      </c>
      <c r="G86" s="49"/>
      <c r="H86" s="49">
        <v>38.870000000000005</v>
      </c>
    </row>
    <row r="87" spans="1:8" ht="15" thickBot="1" x14ac:dyDescent="0.4">
      <c r="A87" s="47">
        <v>46197</v>
      </c>
      <c r="B87" s="48">
        <v>0</v>
      </c>
      <c r="C87" s="48">
        <v>0</v>
      </c>
      <c r="D87" s="48">
        <v>0</v>
      </c>
      <c r="E87" s="48">
        <v>0</v>
      </c>
      <c r="F87" s="48">
        <v>0</v>
      </c>
      <c r="G87" s="49"/>
      <c r="H87" s="49">
        <v>38.870000000000005</v>
      </c>
    </row>
    <row r="88" spans="1:8" ht="15" thickBot="1" x14ac:dyDescent="0.4">
      <c r="A88" s="47">
        <v>46198</v>
      </c>
      <c r="B88" s="48">
        <v>0</v>
      </c>
      <c r="C88" s="48">
        <v>0</v>
      </c>
      <c r="D88" s="48">
        <v>0</v>
      </c>
      <c r="E88" s="48">
        <v>0</v>
      </c>
      <c r="F88" s="48">
        <v>0</v>
      </c>
      <c r="G88" s="49"/>
      <c r="H88" s="49">
        <v>38.870000000000005</v>
      </c>
    </row>
    <row r="89" spans="1:8" ht="15" thickBot="1" x14ac:dyDescent="0.4">
      <c r="A89" s="47">
        <v>46199</v>
      </c>
      <c r="B89" s="48">
        <v>0</v>
      </c>
      <c r="C89" s="48">
        <v>0</v>
      </c>
      <c r="D89" s="48">
        <v>0</v>
      </c>
      <c r="E89" s="48">
        <v>0</v>
      </c>
      <c r="F89" s="48">
        <v>0</v>
      </c>
      <c r="G89" s="49"/>
      <c r="H89" s="49">
        <v>38.870000000000005</v>
      </c>
    </row>
    <row r="90" spans="1:8" ht="15" thickBot="1" x14ac:dyDescent="0.4">
      <c r="A90" s="47">
        <v>46200</v>
      </c>
      <c r="B90" s="48">
        <v>0</v>
      </c>
      <c r="C90" s="48">
        <v>0</v>
      </c>
      <c r="D90" s="48">
        <v>0</v>
      </c>
      <c r="E90" s="48">
        <v>0</v>
      </c>
      <c r="F90" s="48">
        <v>0</v>
      </c>
      <c r="G90" s="49"/>
      <c r="H90" s="49">
        <v>38.870000000000005</v>
      </c>
    </row>
    <row r="91" spans="1:8" ht="15" thickBot="1" x14ac:dyDescent="0.4">
      <c r="A91" s="47">
        <v>46201</v>
      </c>
      <c r="B91" s="48">
        <v>0</v>
      </c>
      <c r="C91" s="48">
        <v>0</v>
      </c>
      <c r="D91" s="48">
        <v>0</v>
      </c>
      <c r="E91" s="48">
        <v>0</v>
      </c>
      <c r="F91" s="48">
        <v>0</v>
      </c>
      <c r="G91" s="49"/>
      <c r="H91" s="49">
        <v>38.870000000000005</v>
      </c>
    </row>
    <row r="92" spans="1:8" ht="15" thickBot="1" x14ac:dyDescent="0.4">
      <c r="A92" s="47">
        <v>46202</v>
      </c>
      <c r="B92" s="48">
        <v>0</v>
      </c>
      <c r="C92" s="48">
        <v>0</v>
      </c>
      <c r="D92" s="48">
        <v>0</v>
      </c>
      <c r="E92" s="48">
        <v>0</v>
      </c>
      <c r="F92" s="48">
        <v>0</v>
      </c>
      <c r="G92" s="49"/>
      <c r="H92" s="49">
        <v>38.870000000000005</v>
      </c>
    </row>
    <row r="93" spans="1:8" ht="15" thickBot="1" x14ac:dyDescent="0.4">
      <c r="A93" s="47">
        <v>46203</v>
      </c>
      <c r="B93" s="48">
        <v>0</v>
      </c>
      <c r="C93" s="48">
        <v>0</v>
      </c>
      <c r="D93" s="48">
        <v>0</v>
      </c>
      <c r="E93" s="48">
        <v>0</v>
      </c>
      <c r="F93" s="48">
        <v>0</v>
      </c>
      <c r="G93" s="49"/>
      <c r="H93" s="49">
        <v>14.870000000000001</v>
      </c>
    </row>
    <row r="94" spans="1:8" ht="15" thickBot="1" x14ac:dyDescent="0.4">
      <c r="A94" s="47">
        <v>46204</v>
      </c>
      <c r="B94" s="48">
        <v>0</v>
      </c>
      <c r="C94" s="48">
        <v>0</v>
      </c>
      <c r="D94" s="48">
        <v>0</v>
      </c>
      <c r="E94" s="48">
        <v>0</v>
      </c>
      <c r="F94" s="48">
        <v>0</v>
      </c>
      <c r="G94" s="49"/>
      <c r="H94" s="49">
        <v>43.53</v>
      </c>
    </row>
    <row r="95" spans="1:8" ht="15" thickBot="1" x14ac:dyDescent="0.4">
      <c r="A95" s="47">
        <v>46205</v>
      </c>
      <c r="B95" s="48">
        <v>0</v>
      </c>
      <c r="C95" s="48">
        <v>0</v>
      </c>
      <c r="D95" s="48">
        <v>0</v>
      </c>
      <c r="E95" s="48">
        <v>0</v>
      </c>
      <c r="F95" s="48">
        <v>0</v>
      </c>
      <c r="G95" s="49"/>
      <c r="H95" s="49">
        <v>43.53</v>
      </c>
    </row>
    <row r="96" spans="1:8" ht="15" thickBot="1" x14ac:dyDescent="0.4">
      <c r="A96" s="47">
        <v>46206</v>
      </c>
      <c r="B96" s="48">
        <v>0</v>
      </c>
      <c r="C96" s="48">
        <v>0</v>
      </c>
      <c r="D96" s="48">
        <v>0</v>
      </c>
      <c r="E96" s="48">
        <v>0</v>
      </c>
      <c r="F96" s="48">
        <v>0</v>
      </c>
      <c r="G96" s="49"/>
      <c r="H96" s="49">
        <v>39.69</v>
      </c>
    </row>
    <row r="97" spans="1:8" ht="15" thickBot="1" x14ac:dyDescent="0.4">
      <c r="A97" s="47">
        <v>46207</v>
      </c>
      <c r="B97" s="48">
        <v>0</v>
      </c>
      <c r="C97" s="48">
        <v>0</v>
      </c>
      <c r="D97" s="48">
        <v>0</v>
      </c>
      <c r="E97" s="48">
        <v>0</v>
      </c>
      <c r="F97" s="48">
        <v>0</v>
      </c>
      <c r="G97" s="49"/>
      <c r="H97" s="49">
        <v>39.69</v>
      </c>
    </row>
    <row r="98" spans="1:8" ht="15" thickBot="1" x14ac:dyDescent="0.4">
      <c r="A98" s="47">
        <v>46208</v>
      </c>
      <c r="B98" s="48">
        <v>0</v>
      </c>
      <c r="C98" s="48">
        <v>0</v>
      </c>
      <c r="D98" s="48">
        <v>0</v>
      </c>
      <c r="E98" s="48">
        <v>0</v>
      </c>
      <c r="F98" s="48">
        <v>0</v>
      </c>
      <c r="G98" s="49"/>
      <c r="H98" s="49">
        <v>39.69</v>
      </c>
    </row>
    <row r="99" spans="1:8" ht="15" thickBot="1" x14ac:dyDescent="0.4">
      <c r="A99" s="47">
        <v>46209</v>
      </c>
      <c r="B99" s="48">
        <v>0</v>
      </c>
      <c r="C99" s="48">
        <v>0</v>
      </c>
      <c r="D99" s="48">
        <v>0</v>
      </c>
      <c r="E99" s="48">
        <v>0</v>
      </c>
      <c r="F99" s="48">
        <v>0</v>
      </c>
      <c r="G99" s="49"/>
      <c r="H99" s="49">
        <v>39.69</v>
      </c>
    </row>
    <row r="100" spans="1:8" ht="15" thickBot="1" x14ac:dyDescent="0.4">
      <c r="A100" s="47">
        <v>46210</v>
      </c>
      <c r="B100" s="48">
        <v>0</v>
      </c>
      <c r="C100" s="48">
        <v>0</v>
      </c>
      <c r="D100" s="48">
        <v>0</v>
      </c>
      <c r="E100" s="48">
        <v>0</v>
      </c>
      <c r="F100" s="48">
        <v>0</v>
      </c>
      <c r="G100" s="49"/>
      <c r="H100" s="49">
        <v>39.69</v>
      </c>
    </row>
    <row r="101" spans="1:8" ht="15" thickBot="1" x14ac:dyDescent="0.4">
      <c r="A101" s="47">
        <v>46211</v>
      </c>
      <c r="B101" s="48">
        <v>0</v>
      </c>
      <c r="C101" s="48">
        <v>0</v>
      </c>
      <c r="D101" s="48">
        <v>0</v>
      </c>
      <c r="E101" s="48">
        <v>0</v>
      </c>
      <c r="F101" s="48">
        <v>0</v>
      </c>
      <c r="G101" s="49"/>
      <c r="H101" s="49">
        <v>39.69</v>
      </c>
    </row>
    <row r="102" spans="1:8" ht="15" thickBot="1" x14ac:dyDescent="0.4">
      <c r="A102" s="47">
        <v>46212</v>
      </c>
      <c r="B102" s="48">
        <v>0</v>
      </c>
      <c r="C102" s="48">
        <v>0</v>
      </c>
      <c r="D102" s="48">
        <v>0</v>
      </c>
      <c r="E102" s="48">
        <v>0</v>
      </c>
      <c r="F102" s="48">
        <v>0</v>
      </c>
      <c r="G102" s="49"/>
      <c r="H102" s="49">
        <v>30.3</v>
      </c>
    </row>
    <row r="103" spans="1:8" ht="15" thickBot="1" x14ac:dyDescent="0.4">
      <c r="A103" s="47">
        <v>46213</v>
      </c>
      <c r="B103" s="48">
        <v>0</v>
      </c>
      <c r="C103" s="48">
        <v>0</v>
      </c>
      <c r="D103" s="48">
        <v>0</v>
      </c>
      <c r="E103" s="48">
        <v>0</v>
      </c>
      <c r="F103" s="48">
        <v>0</v>
      </c>
      <c r="G103" s="49"/>
      <c r="H103" s="49">
        <v>30.3</v>
      </c>
    </row>
    <row r="104" spans="1:8" ht="15" thickBot="1" x14ac:dyDescent="0.4">
      <c r="A104" s="47">
        <v>46214</v>
      </c>
      <c r="B104" s="48">
        <v>0</v>
      </c>
      <c r="C104" s="48">
        <v>0</v>
      </c>
      <c r="D104" s="48">
        <v>0</v>
      </c>
      <c r="E104" s="48">
        <v>0</v>
      </c>
      <c r="F104" s="48">
        <v>0</v>
      </c>
      <c r="G104" s="49"/>
      <c r="H104" s="49">
        <v>30.3</v>
      </c>
    </row>
    <row r="105" spans="1:8" ht="15" thickBot="1" x14ac:dyDescent="0.4">
      <c r="A105" s="47">
        <v>46215</v>
      </c>
      <c r="B105" s="48">
        <v>0</v>
      </c>
      <c r="C105" s="48">
        <v>0</v>
      </c>
      <c r="D105" s="48">
        <v>0</v>
      </c>
      <c r="E105" s="48">
        <v>0</v>
      </c>
      <c r="F105" s="48">
        <v>0</v>
      </c>
      <c r="G105" s="49"/>
      <c r="H105" s="49">
        <v>35.299999999999997</v>
      </c>
    </row>
    <row r="106" spans="1:8" ht="15" thickBot="1" x14ac:dyDescent="0.4">
      <c r="A106" s="47">
        <v>46216</v>
      </c>
      <c r="B106" s="48">
        <v>0</v>
      </c>
      <c r="C106" s="48">
        <v>0</v>
      </c>
      <c r="D106" s="48">
        <v>0</v>
      </c>
      <c r="E106" s="48">
        <v>0</v>
      </c>
      <c r="F106" s="48">
        <v>0</v>
      </c>
      <c r="G106" s="49"/>
      <c r="H106" s="49">
        <v>35.299999999999997</v>
      </c>
    </row>
    <row r="107" spans="1:8" ht="15" thickBot="1" x14ac:dyDescent="0.4">
      <c r="A107" s="47">
        <v>46217</v>
      </c>
      <c r="B107" s="48">
        <v>0</v>
      </c>
      <c r="C107" s="48">
        <v>0</v>
      </c>
      <c r="D107" s="48">
        <v>0</v>
      </c>
      <c r="E107" s="48">
        <v>0</v>
      </c>
      <c r="F107" s="48">
        <v>0</v>
      </c>
      <c r="G107" s="49"/>
      <c r="H107" s="49">
        <v>35.299999999999997</v>
      </c>
    </row>
    <row r="108" spans="1:8" ht="15" thickBot="1" x14ac:dyDescent="0.4">
      <c r="A108" s="47">
        <v>46218</v>
      </c>
      <c r="B108" s="48">
        <v>0</v>
      </c>
      <c r="C108" s="48">
        <v>0</v>
      </c>
      <c r="D108" s="48">
        <v>0</v>
      </c>
      <c r="E108" s="48">
        <v>0</v>
      </c>
      <c r="F108" s="48">
        <v>0</v>
      </c>
      <c r="G108" s="49"/>
      <c r="H108" s="49">
        <v>35.299999999999997</v>
      </c>
    </row>
    <row r="109" spans="1:8" ht="15" thickBot="1" x14ac:dyDescent="0.4">
      <c r="A109" s="47">
        <v>46219</v>
      </c>
      <c r="B109" s="48">
        <v>0</v>
      </c>
      <c r="C109" s="48">
        <v>0</v>
      </c>
      <c r="D109" s="48">
        <v>0</v>
      </c>
      <c r="E109" s="48">
        <v>0</v>
      </c>
      <c r="F109" s="48">
        <v>0</v>
      </c>
      <c r="G109" s="49"/>
      <c r="H109" s="49">
        <v>35.299999999999997</v>
      </c>
    </row>
    <row r="110" spans="1:8" ht="15" thickBot="1" x14ac:dyDescent="0.4">
      <c r="A110" s="47">
        <v>46220</v>
      </c>
      <c r="B110" s="48">
        <v>0</v>
      </c>
      <c r="C110" s="48">
        <v>0</v>
      </c>
      <c r="D110" s="48">
        <v>0</v>
      </c>
      <c r="E110" s="48">
        <v>0</v>
      </c>
      <c r="F110" s="48">
        <v>0</v>
      </c>
      <c r="G110" s="49"/>
      <c r="H110" s="49">
        <v>35.299999999999997</v>
      </c>
    </row>
    <row r="111" spans="1:8" ht="15" thickBot="1" x14ac:dyDescent="0.4">
      <c r="A111" s="47">
        <v>46221</v>
      </c>
      <c r="B111" s="48">
        <v>0</v>
      </c>
      <c r="C111" s="48">
        <v>0</v>
      </c>
      <c r="D111" s="48">
        <v>0</v>
      </c>
      <c r="E111" s="48">
        <v>0</v>
      </c>
      <c r="F111" s="48">
        <v>0</v>
      </c>
      <c r="G111" s="49"/>
      <c r="H111" s="49">
        <v>35.299999999999997</v>
      </c>
    </row>
    <row r="112" spans="1:8" ht="15" thickBot="1" x14ac:dyDescent="0.4">
      <c r="A112" s="47">
        <v>46222</v>
      </c>
      <c r="B112" s="48">
        <v>0</v>
      </c>
      <c r="C112" s="48">
        <v>0</v>
      </c>
      <c r="D112" s="48">
        <v>0</v>
      </c>
      <c r="E112" s="48">
        <v>0</v>
      </c>
      <c r="F112" s="48">
        <v>0</v>
      </c>
      <c r="G112" s="49"/>
      <c r="H112" s="49">
        <v>35.299999999999997</v>
      </c>
    </row>
    <row r="113" spans="1:8" ht="15" thickBot="1" x14ac:dyDescent="0.4">
      <c r="A113" s="47">
        <v>46223</v>
      </c>
      <c r="B113" s="48">
        <v>0</v>
      </c>
      <c r="C113" s="48">
        <v>0</v>
      </c>
      <c r="D113" s="48">
        <v>0</v>
      </c>
      <c r="E113" s="48">
        <v>0</v>
      </c>
      <c r="F113" s="48">
        <v>0</v>
      </c>
      <c r="G113" s="49"/>
      <c r="H113" s="49">
        <v>35.299999999999997</v>
      </c>
    </row>
    <row r="114" spans="1:8" ht="15" thickBot="1" x14ac:dyDescent="0.4">
      <c r="A114" s="47">
        <v>46224</v>
      </c>
      <c r="B114" s="48">
        <v>0</v>
      </c>
      <c r="C114" s="48">
        <v>0</v>
      </c>
      <c r="D114" s="48">
        <v>0</v>
      </c>
      <c r="E114" s="48">
        <v>0</v>
      </c>
      <c r="F114" s="48">
        <v>0</v>
      </c>
      <c r="G114" s="49"/>
      <c r="H114" s="49">
        <v>35.299999999999997</v>
      </c>
    </row>
    <row r="115" spans="1:8" ht="15" thickBot="1" x14ac:dyDescent="0.4">
      <c r="A115" s="47">
        <v>46225</v>
      </c>
      <c r="B115" s="48">
        <v>0</v>
      </c>
      <c r="C115" s="48">
        <v>0</v>
      </c>
      <c r="D115" s="48">
        <v>0</v>
      </c>
      <c r="E115" s="48">
        <v>0</v>
      </c>
      <c r="F115" s="48">
        <v>0</v>
      </c>
      <c r="G115" s="49"/>
      <c r="H115" s="49">
        <v>35.299999999999997</v>
      </c>
    </row>
    <row r="116" spans="1:8" ht="15" thickBot="1" x14ac:dyDescent="0.4">
      <c r="A116" s="47">
        <v>46226</v>
      </c>
      <c r="B116" s="48">
        <v>0</v>
      </c>
      <c r="C116" s="48">
        <v>0</v>
      </c>
      <c r="D116" s="48">
        <v>0</v>
      </c>
      <c r="E116" s="48">
        <v>0</v>
      </c>
      <c r="F116" s="48">
        <v>0</v>
      </c>
      <c r="G116" s="49"/>
      <c r="H116" s="49">
        <v>35.299999999999997</v>
      </c>
    </row>
    <row r="117" spans="1:8" ht="15" thickBot="1" x14ac:dyDescent="0.4">
      <c r="A117" s="47">
        <v>46227</v>
      </c>
      <c r="B117" s="48">
        <v>0</v>
      </c>
      <c r="C117" s="48">
        <v>0</v>
      </c>
      <c r="D117" s="48">
        <v>0</v>
      </c>
      <c r="E117" s="48">
        <v>0</v>
      </c>
      <c r="F117" s="48">
        <v>0</v>
      </c>
      <c r="G117" s="49"/>
      <c r="H117" s="49">
        <v>35.299999999999997</v>
      </c>
    </row>
    <row r="118" spans="1:8" ht="15" thickBot="1" x14ac:dyDescent="0.4">
      <c r="A118" s="47">
        <v>46228</v>
      </c>
      <c r="B118" s="48">
        <v>0</v>
      </c>
      <c r="C118" s="48">
        <v>0</v>
      </c>
      <c r="D118" s="48">
        <v>0</v>
      </c>
      <c r="E118" s="48">
        <v>0</v>
      </c>
      <c r="F118" s="48">
        <v>0</v>
      </c>
      <c r="G118" s="49"/>
      <c r="H118" s="49">
        <v>38.799999999999997</v>
      </c>
    </row>
    <row r="119" spans="1:8" ht="15" thickBot="1" x14ac:dyDescent="0.4">
      <c r="A119" s="47">
        <v>46229</v>
      </c>
      <c r="B119" s="48">
        <v>0</v>
      </c>
      <c r="C119" s="48">
        <v>0</v>
      </c>
      <c r="D119" s="48">
        <v>0</v>
      </c>
      <c r="E119" s="48">
        <v>0</v>
      </c>
      <c r="F119" s="48">
        <v>0</v>
      </c>
      <c r="G119" s="49"/>
      <c r="H119" s="49">
        <v>38.799999999999997</v>
      </c>
    </row>
    <row r="120" spans="1:8" ht="15" thickBot="1" x14ac:dyDescent="0.4">
      <c r="A120" s="47">
        <v>46230</v>
      </c>
      <c r="B120" s="48">
        <v>0</v>
      </c>
      <c r="C120" s="48">
        <v>0</v>
      </c>
      <c r="D120" s="48">
        <v>0</v>
      </c>
      <c r="E120" s="48">
        <v>0</v>
      </c>
      <c r="F120" s="48">
        <v>0</v>
      </c>
      <c r="G120" s="49"/>
      <c r="H120" s="49">
        <v>38.799999999999997</v>
      </c>
    </row>
    <row r="121" spans="1:8" ht="15" thickBot="1" x14ac:dyDescent="0.4">
      <c r="A121" s="47">
        <v>46231</v>
      </c>
      <c r="B121" s="48">
        <v>0</v>
      </c>
      <c r="C121" s="48">
        <v>0</v>
      </c>
      <c r="D121" s="48">
        <v>0</v>
      </c>
      <c r="E121" s="48">
        <v>0</v>
      </c>
      <c r="F121" s="48">
        <v>0</v>
      </c>
      <c r="G121" s="49"/>
      <c r="H121" s="49">
        <v>38.799999999999997</v>
      </c>
    </row>
    <row r="122" spans="1:8" ht="15" thickBot="1" x14ac:dyDescent="0.4">
      <c r="A122" s="47">
        <v>46232</v>
      </c>
      <c r="B122" s="48">
        <v>0</v>
      </c>
      <c r="C122" s="48">
        <v>0</v>
      </c>
      <c r="D122" s="48">
        <v>0</v>
      </c>
      <c r="E122" s="48">
        <v>0</v>
      </c>
      <c r="F122" s="48">
        <v>0</v>
      </c>
      <c r="G122" s="49"/>
      <c r="H122" s="49">
        <v>35.799999999999997</v>
      </c>
    </row>
    <row r="123" spans="1:8" ht="15" thickBot="1" x14ac:dyDescent="0.4">
      <c r="A123" s="47">
        <v>46233</v>
      </c>
      <c r="B123" s="48">
        <v>0</v>
      </c>
      <c r="C123" s="48">
        <v>0</v>
      </c>
      <c r="D123" s="48">
        <v>0</v>
      </c>
      <c r="E123" s="48">
        <v>0</v>
      </c>
      <c r="F123" s="48">
        <v>0</v>
      </c>
      <c r="G123" s="49"/>
      <c r="H123" s="49">
        <v>32.299999999999997</v>
      </c>
    </row>
    <row r="124" spans="1:8" ht="15" thickBot="1" x14ac:dyDescent="0.4">
      <c r="A124" s="47">
        <v>46234</v>
      </c>
      <c r="B124" s="48">
        <v>0</v>
      </c>
      <c r="C124" s="48">
        <v>0</v>
      </c>
      <c r="D124" s="48">
        <v>0</v>
      </c>
      <c r="E124" s="48">
        <v>0</v>
      </c>
      <c r="F124" s="48">
        <v>0</v>
      </c>
      <c r="G124" s="49"/>
      <c r="H124" s="49">
        <v>5.74</v>
      </c>
    </row>
    <row r="125" spans="1:8" ht="15" thickBot="1" x14ac:dyDescent="0.4">
      <c r="A125" s="47">
        <v>46235</v>
      </c>
      <c r="B125" s="48">
        <v>0</v>
      </c>
      <c r="C125" s="48">
        <v>0</v>
      </c>
      <c r="D125" s="48">
        <v>0</v>
      </c>
      <c r="E125" s="48">
        <v>0</v>
      </c>
      <c r="F125" s="48">
        <v>0</v>
      </c>
      <c r="G125" s="49"/>
      <c r="H125" s="49">
        <v>14.54</v>
      </c>
    </row>
    <row r="126" spans="1:8" ht="15" thickBot="1" x14ac:dyDescent="0.4">
      <c r="A126" s="47">
        <v>46236</v>
      </c>
      <c r="B126" s="48">
        <v>0</v>
      </c>
      <c r="C126" s="48">
        <v>0</v>
      </c>
      <c r="D126" s="48">
        <v>0</v>
      </c>
      <c r="E126" s="48">
        <v>0</v>
      </c>
      <c r="F126" s="48">
        <v>0</v>
      </c>
      <c r="G126" s="49"/>
      <c r="H126" s="49">
        <v>14.54</v>
      </c>
    </row>
    <row r="127" spans="1:8" ht="15" thickBot="1" x14ac:dyDescent="0.4">
      <c r="A127" s="47">
        <v>46237</v>
      </c>
      <c r="B127" s="48">
        <v>0</v>
      </c>
      <c r="C127" s="48">
        <v>0</v>
      </c>
      <c r="D127" s="48">
        <v>0</v>
      </c>
      <c r="E127" s="48">
        <v>4.4000000000000004</v>
      </c>
      <c r="F127" s="48">
        <v>0</v>
      </c>
      <c r="G127" s="49"/>
      <c r="H127" s="49">
        <v>14.54</v>
      </c>
    </row>
    <row r="128" spans="1:8" ht="15" thickBot="1" x14ac:dyDescent="0.4">
      <c r="A128" s="47">
        <v>46238</v>
      </c>
      <c r="B128" s="48">
        <v>0</v>
      </c>
      <c r="C128" s="48">
        <v>0</v>
      </c>
      <c r="D128" s="48">
        <v>0</v>
      </c>
      <c r="E128" s="48">
        <v>4.4000000000000004</v>
      </c>
      <c r="F128" s="48">
        <v>0</v>
      </c>
      <c r="G128" s="49"/>
      <c r="H128" s="49">
        <v>14.54</v>
      </c>
    </row>
    <row r="129" spans="1:8" ht="15" thickBot="1" x14ac:dyDescent="0.4">
      <c r="A129" s="47">
        <v>46239</v>
      </c>
      <c r="B129" s="48">
        <v>0</v>
      </c>
      <c r="C129" s="48">
        <v>0</v>
      </c>
      <c r="D129" s="48">
        <v>0</v>
      </c>
      <c r="E129" s="48">
        <v>4.4000000000000004</v>
      </c>
      <c r="F129" s="48">
        <v>0</v>
      </c>
      <c r="G129" s="49"/>
      <c r="H129" s="49">
        <v>14.54</v>
      </c>
    </row>
    <row r="130" spans="1:8" ht="15" thickBot="1" x14ac:dyDescent="0.4">
      <c r="A130" s="47">
        <v>46240</v>
      </c>
      <c r="B130" s="48">
        <v>0</v>
      </c>
      <c r="C130" s="48">
        <v>0</v>
      </c>
      <c r="D130" s="48">
        <v>0</v>
      </c>
      <c r="E130" s="48">
        <v>4.4000000000000004</v>
      </c>
      <c r="F130" s="48">
        <v>0</v>
      </c>
      <c r="G130" s="49"/>
      <c r="H130" s="49">
        <v>14.54</v>
      </c>
    </row>
    <row r="131" spans="1:8" ht="15" thickBot="1" x14ac:dyDescent="0.4">
      <c r="A131" s="47">
        <v>46241</v>
      </c>
      <c r="B131" s="48">
        <v>0</v>
      </c>
      <c r="C131" s="48">
        <v>0</v>
      </c>
      <c r="D131" s="48">
        <v>0</v>
      </c>
      <c r="E131" s="48">
        <v>4.4000000000000004</v>
      </c>
      <c r="F131" s="48">
        <v>0</v>
      </c>
      <c r="G131" s="49"/>
      <c r="H131" s="49">
        <v>16.03</v>
      </c>
    </row>
    <row r="132" spans="1:8" ht="15" thickBot="1" x14ac:dyDescent="0.4">
      <c r="A132" s="47">
        <v>46242</v>
      </c>
      <c r="B132" s="48">
        <v>0</v>
      </c>
      <c r="C132" s="48">
        <v>0</v>
      </c>
      <c r="D132" s="48">
        <v>0</v>
      </c>
      <c r="E132" s="48">
        <v>0</v>
      </c>
      <c r="F132" s="48">
        <v>0</v>
      </c>
      <c r="G132" s="49"/>
      <c r="H132" s="49">
        <v>14.29</v>
      </c>
    </row>
    <row r="133" spans="1:8" ht="15" thickBot="1" x14ac:dyDescent="0.4">
      <c r="A133" s="47">
        <v>46243</v>
      </c>
      <c r="B133" s="48">
        <v>0</v>
      </c>
      <c r="C133" s="48">
        <v>0</v>
      </c>
      <c r="D133" s="48">
        <v>0</v>
      </c>
      <c r="E133" s="48">
        <v>0</v>
      </c>
      <c r="F133" s="48">
        <v>0</v>
      </c>
      <c r="G133" s="49"/>
      <c r="H133" s="49">
        <v>14.29</v>
      </c>
    </row>
    <row r="134" spans="1:8" ht="15" thickBot="1" x14ac:dyDescent="0.4">
      <c r="A134" s="47">
        <v>46244</v>
      </c>
      <c r="B134" s="48">
        <v>0</v>
      </c>
      <c r="C134" s="48">
        <v>0</v>
      </c>
      <c r="D134" s="48">
        <v>0</v>
      </c>
      <c r="E134" s="48">
        <v>0</v>
      </c>
      <c r="F134" s="48">
        <v>0</v>
      </c>
      <c r="G134" s="49"/>
      <c r="H134" s="49">
        <v>14.29</v>
      </c>
    </row>
    <row r="135" spans="1:8" ht="15" thickBot="1" x14ac:dyDescent="0.4">
      <c r="A135" s="47">
        <v>46245</v>
      </c>
      <c r="B135" s="48">
        <v>0</v>
      </c>
      <c r="C135" s="48">
        <v>0</v>
      </c>
      <c r="D135" s="48">
        <v>0</v>
      </c>
      <c r="E135" s="48">
        <v>0</v>
      </c>
      <c r="F135" s="48">
        <v>0</v>
      </c>
      <c r="G135" s="49"/>
      <c r="H135" s="49">
        <v>14.29</v>
      </c>
    </row>
    <row r="136" spans="1:8" ht="15" thickBot="1" x14ac:dyDescent="0.4">
      <c r="A136" s="47">
        <v>46246</v>
      </c>
      <c r="B136" s="48">
        <v>0</v>
      </c>
      <c r="C136" s="48">
        <v>0</v>
      </c>
      <c r="D136" s="48">
        <v>0</v>
      </c>
      <c r="E136" s="48">
        <v>0</v>
      </c>
      <c r="F136" s="48">
        <v>0</v>
      </c>
      <c r="G136" s="49"/>
      <c r="H136" s="49">
        <v>14.29</v>
      </c>
    </row>
    <row r="137" spans="1:8" ht="15" thickBot="1" x14ac:dyDescent="0.4">
      <c r="A137" s="47">
        <v>46247</v>
      </c>
      <c r="B137" s="48">
        <v>0</v>
      </c>
      <c r="C137" s="48">
        <v>0</v>
      </c>
      <c r="D137" s="48">
        <v>0</v>
      </c>
      <c r="E137" s="48">
        <v>0</v>
      </c>
      <c r="F137" s="48">
        <v>0</v>
      </c>
      <c r="G137" s="49"/>
      <c r="H137" s="49">
        <v>34.089999999999996</v>
      </c>
    </row>
    <row r="138" spans="1:8" ht="15" thickBot="1" x14ac:dyDescent="0.4">
      <c r="A138" s="47">
        <v>46248</v>
      </c>
      <c r="B138" s="48">
        <v>0</v>
      </c>
      <c r="C138" s="48">
        <v>0</v>
      </c>
      <c r="D138" s="48">
        <v>0</v>
      </c>
      <c r="E138" s="48">
        <v>0</v>
      </c>
      <c r="F138" s="48">
        <v>0</v>
      </c>
      <c r="G138" s="49"/>
      <c r="H138" s="49">
        <v>34.089999999999996</v>
      </c>
    </row>
    <row r="139" spans="1:8" ht="15" thickBot="1" x14ac:dyDescent="0.4">
      <c r="A139" s="47">
        <v>46249</v>
      </c>
      <c r="B139" s="48">
        <v>0</v>
      </c>
      <c r="C139" s="48">
        <v>0</v>
      </c>
      <c r="D139" s="48">
        <v>0</v>
      </c>
      <c r="E139" s="48">
        <v>0</v>
      </c>
      <c r="F139" s="48">
        <v>0</v>
      </c>
      <c r="G139" s="49"/>
      <c r="H139" s="49">
        <v>39.589999999999996</v>
      </c>
    </row>
    <row r="140" spans="1:8" ht="15" thickBot="1" x14ac:dyDescent="0.4">
      <c r="A140" s="47">
        <v>46250</v>
      </c>
      <c r="B140" s="48">
        <v>0</v>
      </c>
      <c r="C140" s="48">
        <v>0</v>
      </c>
      <c r="D140" s="48">
        <v>0</v>
      </c>
      <c r="E140" s="48">
        <v>0</v>
      </c>
      <c r="F140" s="48">
        <v>0</v>
      </c>
      <c r="G140" s="49"/>
      <c r="H140" s="49">
        <v>39.589999999999996</v>
      </c>
    </row>
    <row r="141" spans="1:8" ht="15" thickBot="1" x14ac:dyDescent="0.4">
      <c r="A141" s="47">
        <v>46251</v>
      </c>
      <c r="B141" s="48">
        <v>0</v>
      </c>
      <c r="C141" s="48">
        <v>0</v>
      </c>
      <c r="D141" s="48">
        <v>0</v>
      </c>
      <c r="E141" s="48">
        <v>0</v>
      </c>
      <c r="F141" s="48">
        <v>0</v>
      </c>
      <c r="G141" s="49"/>
      <c r="H141" s="49">
        <v>39.589999999999996</v>
      </c>
    </row>
    <row r="142" spans="1:8" ht="15" thickBot="1" x14ac:dyDescent="0.4">
      <c r="A142" s="47">
        <v>46252</v>
      </c>
      <c r="B142" s="48">
        <v>0</v>
      </c>
      <c r="C142" s="48">
        <v>0</v>
      </c>
      <c r="D142" s="48">
        <v>0</v>
      </c>
      <c r="E142" s="48">
        <v>0</v>
      </c>
      <c r="F142" s="48">
        <v>0</v>
      </c>
      <c r="G142" s="49"/>
      <c r="H142" s="49">
        <v>39.589999999999996</v>
      </c>
    </row>
    <row r="143" spans="1:8" ht="15" thickBot="1" x14ac:dyDescent="0.4">
      <c r="A143" s="47">
        <v>46253</v>
      </c>
      <c r="B143" s="48">
        <v>0</v>
      </c>
      <c r="C143" s="48">
        <v>0</v>
      </c>
      <c r="D143" s="48">
        <v>0</v>
      </c>
      <c r="E143" s="48">
        <v>0</v>
      </c>
      <c r="F143" s="48">
        <v>0</v>
      </c>
      <c r="G143" s="49"/>
      <c r="H143" s="49">
        <v>19.79</v>
      </c>
    </row>
    <row r="144" spans="1:8" ht="15" thickBot="1" x14ac:dyDescent="0.4">
      <c r="A144" s="47">
        <v>46254</v>
      </c>
      <c r="B144" s="48">
        <v>0</v>
      </c>
      <c r="C144" s="48">
        <v>0</v>
      </c>
      <c r="D144" s="48">
        <v>0</v>
      </c>
      <c r="E144" s="48">
        <v>0</v>
      </c>
      <c r="F144" s="48">
        <v>0</v>
      </c>
      <c r="G144" s="49"/>
      <c r="H144" s="49">
        <v>14.29</v>
      </c>
    </row>
    <row r="145" spans="1:8" ht="15" thickBot="1" x14ac:dyDescent="0.4">
      <c r="A145" s="47">
        <v>46255</v>
      </c>
      <c r="B145" s="48">
        <v>0</v>
      </c>
      <c r="C145" s="48">
        <v>0</v>
      </c>
      <c r="D145" s="48">
        <v>0</v>
      </c>
      <c r="E145" s="48">
        <v>0</v>
      </c>
      <c r="F145" s="48">
        <v>0</v>
      </c>
      <c r="G145" s="49"/>
      <c r="H145" s="49">
        <v>16.490000000000002</v>
      </c>
    </row>
    <row r="146" spans="1:8" ht="15" thickBot="1" x14ac:dyDescent="0.4">
      <c r="A146" s="47">
        <v>46256</v>
      </c>
      <c r="B146" s="48">
        <v>0</v>
      </c>
      <c r="C146" s="48">
        <v>0</v>
      </c>
      <c r="D146" s="48">
        <v>0</v>
      </c>
      <c r="E146" s="48">
        <v>0</v>
      </c>
      <c r="F146" s="48">
        <v>0</v>
      </c>
      <c r="G146" s="49"/>
      <c r="H146" s="49">
        <v>16.490000000000002</v>
      </c>
    </row>
    <row r="147" spans="1:8" ht="15" thickBot="1" x14ac:dyDescent="0.4">
      <c r="A147" s="47">
        <v>46257</v>
      </c>
      <c r="B147" s="48">
        <v>0</v>
      </c>
      <c r="C147" s="48">
        <v>0</v>
      </c>
      <c r="D147" s="48">
        <v>0</v>
      </c>
      <c r="E147" s="48">
        <v>0</v>
      </c>
      <c r="F147" s="48">
        <v>0</v>
      </c>
      <c r="G147" s="49"/>
      <c r="H147" s="49">
        <v>11.49</v>
      </c>
    </row>
    <row r="148" spans="1:8" ht="15" thickBot="1" x14ac:dyDescent="0.4">
      <c r="A148" s="47">
        <v>46258</v>
      </c>
      <c r="B148" s="48">
        <v>0</v>
      </c>
      <c r="C148" s="48">
        <v>0</v>
      </c>
      <c r="D148" s="48">
        <v>0</v>
      </c>
      <c r="E148" s="48">
        <v>0</v>
      </c>
      <c r="F148" s="48">
        <v>0</v>
      </c>
      <c r="G148" s="49"/>
      <c r="H148" s="49">
        <v>11.49</v>
      </c>
    </row>
    <row r="149" spans="1:8" ht="15" thickBot="1" x14ac:dyDescent="0.4">
      <c r="A149" s="47">
        <v>46259</v>
      </c>
      <c r="B149" s="48">
        <v>0</v>
      </c>
      <c r="C149" s="48">
        <v>0</v>
      </c>
      <c r="D149" s="48">
        <v>0</v>
      </c>
      <c r="E149" s="48">
        <v>0</v>
      </c>
      <c r="F149" s="48">
        <v>0</v>
      </c>
      <c r="G149" s="49"/>
      <c r="H149" s="49">
        <v>11.49</v>
      </c>
    </row>
    <row r="150" spans="1:8" ht="15" thickBot="1" x14ac:dyDescent="0.4">
      <c r="A150" s="47">
        <v>46260</v>
      </c>
      <c r="B150" s="48">
        <v>0</v>
      </c>
      <c r="C150" s="48">
        <v>0</v>
      </c>
      <c r="D150" s="48">
        <v>0</v>
      </c>
      <c r="E150" s="48">
        <v>0</v>
      </c>
      <c r="F150" s="48">
        <v>0</v>
      </c>
      <c r="G150" s="49"/>
      <c r="H150" s="49">
        <v>22.490000000000002</v>
      </c>
    </row>
    <row r="151" spans="1:8" ht="15" thickBot="1" x14ac:dyDescent="0.4">
      <c r="A151" s="47">
        <v>46261</v>
      </c>
      <c r="B151" s="48">
        <v>0</v>
      </c>
      <c r="C151" s="48">
        <v>0</v>
      </c>
      <c r="D151" s="48">
        <v>0</v>
      </c>
      <c r="E151" s="48">
        <v>0</v>
      </c>
      <c r="F151" s="48">
        <v>0</v>
      </c>
      <c r="G151" s="49"/>
      <c r="H151" s="49">
        <v>57.590000000000011</v>
      </c>
    </row>
    <row r="152" spans="1:8" ht="15" thickBot="1" x14ac:dyDescent="0.4">
      <c r="A152" s="47">
        <v>46262</v>
      </c>
      <c r="B152" s="48">
        <v>0</v>
      </c>
      <c r="C152" s="48">
        <v>0</v>
      </c>
      <c r="D152" s="48">
        <v>0</v>
      </c>
      <c r="E152" s="48">
        <v>0</v>
      </c>
      <c r="F152" s="48">
        <v>0</v>
      </c>
      <c r="G152" s="49"/>
      <c r="H152" s="49">
        <v>28.889999999999997</v>
      </c>
    </row>
    <row r="153" spans="1:8" ht="15" thickBot="1" x14ac:dyDescent="0.4">
      <c r="A153" s="47">
        <v>46263</v>
      </c>
      <c r="B153" s="48">
        <v>0</v>
      </c>
      <c r="C153" s="48">
        <v>0</v>
      </c>
      <c r="D153" s="48">
        <v>0</v>
      </c>
      <c r="E153" s="48">
        <v>0</v>
      </c>
      <c r="F153" s="48">
        <v>0</v>
      </c>
      <c r="G153" s="49"/>
      <c r="H153" s="49">
        <v>35.900000000000006</v>
      </c>
    </row>
    <row r="154" spans="1:8" ht="15" thickBot="1" x14ac:dyDescent="0.4">
      <c r="A154" s="47">
        <v>46264</v>
      </c>
      <c r="B154" s="48">
        <v>0</v>
      </c>
      <c r="C154" s="48">
        <v>0</v>
      </c>
      <c r="D154" s="48">
        <v>0</v>
      </c>
      <c r="E154" s="48">
        <v>0</v>
      </c>
      <c r="F154" s="48">
        <v>0</v>
      </c>
      <c r="G154" s="49"/>
      <c r="H154" s="49">
        <v>35.900000000000006</v>
      </c>
    </row>
    <row r="155" spans="1:8" ht="15" thickBot="1" x14ac:dyDescent="0.4">
      <c r="A155" s="47">
        <v>46265</v>
      </c>
      <c r="B155" s="48">
        <v>0</v>
      </c>
      <c r="C155" s="48">
        <v>0</v>
      </c>
      <c r="D155" s="48">
        <v>0</v>
      </c>
      <c r="E155" s="48">
        <v>0</v>
      </c>
      <c r="F155" s="48">
        <v>0</v>
      </c>
      <c r="G155" s="49"/>
      <c r="H155" s="49">
        <v>35.900000000000006</v>
      </c>
    </row>
    <row r="156" spans="1:8" ht="15" thickBot="1" x14ac:dyDescent="0.4">
      <c r="A156" s="47">
        <v>46266</v>
      </c>
      <c r="B156" s="48">
        <v>0</v>
      </c>
      <c r="C156" s="48">
        <v>42.7</v>
      </c>
      <c r="D156" s="48">
        <v>0</v>
      </c>
      <c r="E156" s="48">
        <v>8</v>
      </c>
      <c r="F156" s="48">
        <v>0</v>
      </c>
      <c r="G156" s="49"/>
      <c r="H156" s="49">
        <v>40</v>
      </c>
    </row>
    <row r="157" spans="1:8" ht="15" thickBot="1" x14ac:dyDescent="0.4">
      <c r="A157" s="47">
        <v>46267</v>
      </c>
      <c r="B157" s="48">
        <v>0</v>
      </c>
      <c r="C157" s="48">
        <v>72.7</v>
      </c>
      <c r="D157" s="48">
        <v>0</v>
      </c>
      <c r="E157" s="48">
        <v>8</v>
      </c>
      <c r="F157" s="48">
        <v>0</v>
      </c>
      <c r="G157" s="49"/>
      <c r="H157" s="49">
        <v>40</v>
      </c>
    </row>
    <row r="158" spans="1:8" ht="15" thickBot="1" x14ac:dyDescent="0.4">
      <c r="A158" s="47">
        <v>46268</v>
      </c>
      <c r="B158" s="48">
        <v>0</v>
      </c>
      <c r="C158" s="48">
        <v>72.7</v>
      </c>
      <c r="D158" s="48">
        <v>0</v>
      </c>
      <c r="E158" s="48">
        <v>8</v>
      </c>
      <c r="F158" s="48">
        <v>0</v>
      </c>
      <c r="G158" s="49"/>
      <c r="H158" s="49">
        <v>54</v>
      </c>
    </row>
    <row r="159" spans="1:8" ht="15" thickBot="1" x14ac:dyDescent="0.4">
      <c r="A159" s="47">
        <v>46269</v>
      </c>
      <c r="B159" s="48">
        <v>0</v>
      </c>
      <c r="C159" s="48">
        <v>0</v>
      </c>
      <c r="D159" s="48">
        <v>0</v>
      </c>
      <c r="E159" s="48">
        <v>8</v>
      </c>
      <c r="F159" s="48">
        <v>0</v>
      </c>
      <c r="G159" s="49"/>
      <c r="H159" s="49">
        <v>40</v>
      </c>
    </row>
    <row r="160" spans="1:8" ht="15" thickBot="1" x14ac:dyDescent="0.4">
      <c r="A160" s="47">
        <v>46270</v>
      </c>
      <c r="B160" s="48">
        <v>0</v>
      </c>
      <c r="C160" s="48">
        <v>0</v>
      </c>
      <c r="D160" s="48">
        <v>0</v>
      </c>
      <c r="E160" s="48">
        <v>8</v>
      </c>
      <c r="F160" s="48">
        <v>0</v>
      </c>
      <c r="G160" s="49"/>
      <c r="H160" s="49">
        <v>37.1</v>
      </c>
    </row>
    <row r="161" spans="1:8" ht="15" thickBot="1" x14ac:dyDescent="0.4">
      <c r="A161" s="47">
        <v>46271</v>
      </c>
      <c r="B161" s="48">
        <v>0</v>
      </c>
      <c r="C161" s="48">
        <v>0</v>
      </c>
      <c r="D161" s="48">
        <v>0</v>
      </c>
      <c r="E161" s="48">
        <v>8</v>
      </c>
      <c r="F161" s="48">
        <v>0</v>
      </c>
      <c r="G161" s="49"/>
      <c r="H161" s="49">
        <v>37.1</v>
      </c>
    </row>
    <row r="162" spans="1:8" ht="15" thickBot="1" x14ac:dyDescent="0.4">
      <c r="A162" s="47">
        <v>46272</v>
      </c>
      <c r="B162" s="48">
        <v>0</v>
      </c>
      <c r="C162" s="48">
        <v>0</v>
      </c>
      <c r="D162" s="48">
        <v>0</v>
      </c>
      <c r="E162" s="48">
        <v>8</v>
      </c>
      <c r="F162" s="48">
        <v>0</v>
      </c>
      <c r="G162" s="49"/>
      <c r="H162" s="49">
        <v>43.1</v>
      </c>
    </row>
    <row r="163" spans="1:8" ht="15" thickBot="1" x14ac:dyDescent="0.4">
      <c r="A163" s="47">
        <v>46273</v>
      </c>
      <c r="B163" s="48">
        <v>0</v>
      </c>
      <c r="C163" s="48">
        <v>0</v>
      </c>
      <c r="D163" s="48">
        <v>0</v>
      </c>
      <c r="E163" s="48">
        <v>8</v>
      </c>
      <c r="F163" s="48">
        <v>0</v>
      </c>
      <c r="G163" s="49"/>
      <c r="H163" s="49">
        <v>43.1</v>
      </c>
    </row>
    <row r="164" spans="1:8" ht="15" thickBot="1" x14ac:dyDescent="0.4">
      <c r="A164" s="47">
        <v>46274</v>
      </c>
      <c r="B164" s="48">
        <v>0</v>
      </c>
      <c r="C164" s="48">
        <v>0</v>
      </c>
      <c r="D164" s="48">
        <v>0</v>
      </c>
      <c r="E164" s="48">
        <v>8</v>
      </c>
      <c r="F164" s="48">
        <v>0</v>
      </c>
      <c r="G164" s="49"/>
      <c r="H164" s="49">
        <v>43.1</v>
      </c>
    </row>
    <row r="165" spans="1:8" ht="15" thickBot="1" x14ac:dyDescent="0.4">
      <c r="A165" s="47">
        <v>46275</v>
      </c>
      <c r="B165" s="48">
        <v>0</v>
      </c>
      <c r="C165" s="48">
        <v>0</v>
      </c>
      <c r="D165" s="48">
        <v>0</v>
      </c>
      <c r="E165" s="48">
        <v>8</v>
      </c>
      <c r="F165" s="48">
        <v>0</v>
      </c>
      <c r="G165" s="49"/>
      <c r="H165" s="49">
        <v>32.099999999999994</v>
      </c>
    </row>
    <row r="166" spans="1:8" ht="15" thickBot="1" x14ac:dyDescent="0.4">
      <c r="A166" s="47">
        <v>46276</v>
      </c>
      <c r="B166" s="48">
        <v>0</v>
      </c>
      <c r="C166" s="48">
        <v>0</v>
      </c>
      <c r="D166" s="48">
        <v>0</v>
      </c>
      <c r="E166" s="48">
        <v>8</v>
      </c>
      <c r="F166" s="48">
        <v>0</v>
      </c>
      <c r="G166" s="49"/>
      <c r="H166" s="49">
        <v>32.099999999999994</v>
      </c>
    </row>
    <row r="167" spans="1:8" ht="15" thickBot="1" x14ac:dyDescent="0.4">
      <c r="A167" s="47">
        <v>46277</v>
      </c>
      <c r="B167" s="48">
        <v>0</v>
      </c>
      <c r="C167" s="48">
        <v>0</v>
      </c>
      <c r="D167" s="48">
        <v>0</v>
      </c>
      <c r="E167" s="48">
        <v>8</v>
      </c>
      <c r="F167" s="48">
        <v>0</v>
      </c>
      <c r="G167" s="49"/>
      <c r="H167" s="49">
        <v>32.099999999999994</v>
      </c>
    </row>
    <row r="168" spans="1:8" ht="15" thickBot="1" x14ac:dyDescent="0.4">
      <c r="A168" s="47">
        <v>46278</v>
      </c>
      <c r="B168" s="48">
        <v>0</v>
      </c>
      <c r="C168" s="48">
        <v>0</v>
      </c>
      <c r="D168" s="48">
        <v>0</v>
      </c>
      <c r="E168" s="48">
        <v>8</v>
      </c>
      <c r="F168" s="48">
        <v>0</v>
      </c>
      <c r="G168" s="49"/>
      <c r="H168" s="49">
        <v>32.099999999999994</v>
      </c>
    </row>
    <row r="169" spans="1:8" ht="15" thickBot="1" x14ac:dyDescent="0.4">
      <c r="A169" s="47">
        <v>46279</v>
      </c>
      <c r="B169" s="48">
        <v>0</v>
      </c>
      <c r="C169" s="48">
        <v>0</v>
      </c>
      <c r="D169" s="48">
        <v>0</v>
      </c>
      <c r="E169" s="48">
        <v>8</v>
      </c>
      <c r="F169" s="48">
        <v>0</v>
      </c>
      <c r="G169" s="49"/>
      <c r="H169" s="49">
        <v>32.099999999999994</v>
      </c>
    </row>
    <row r="170" spans="1:8" ht="15" thickBot="1" x14ac:dyDescent="0.4">
      <c r="A170" s="47">
        <v>46280</v>
      </c>
      <c r="B170" s="48">
        <v>0</v>
      </c>
      <c r="C170" s="48">
        <v>0</v>
      </c>
      <c r="D170" s="48">
        <v>0</v>
      </c>
      <c r="E170" s="48">
        <v>0</v>
      </c>
      <c r="F170" s="48">
        <v>0</v>
      </c>
      <c r="G170" s="49"/>
      <c r="H170" s="49">
        <v>32.099999999999994</v>
      </c>
    </row>
    <row r="171" spans="1:8" ht="15" thickBot="1" x14ac:dyDescent="0.4">
      <c r="A171" s="47">
        <v>46281</v>
      </c>
      <c r="B171" s="48">
        <v>0</v>
      </c>
      <c r="C171" s="48">
        <v>0</v>
      </c>
      <c r="D171" s="48">
        <v>0</v>
      </c>
      <c r="E171" s="48">
        <v>0</v>
      </c>
      <c r="F171" s="48">
        <v>0</v>
      </c>
      <c r="G171" s="49"/>
      <c r="H171" s="49">
        <v>32.099999999999994</v>
      </c>
    </row>
    <row r="172" spans="1:8" ht="15" thickBot="1" x14ac:dyDescent="0.4">
      <c r="A172" s="47">
        <v>46282</v>
      </c>
      <c r="B172" s="48">
        <v>0</v>
      </c>
      <c r="C172" s="48">
        <v>0</v>
      </c>
      <c r="D172" s="48">
        <v>0</v>
      </c>
      <c r="E172" s="48">
        <v>0</v>
      </c>
      <c r="F172" s="48">
        <v>0</v>
      </c>
      <c r="G172" s="49"/>
      <c r="H172" s="49">
        <v>9.3000000000000007</v>
      </c>
    </row>
    <row r="173" spans="1:8" ht="15" thickBot="1" x14ac:dyDescent="0.4">
      <c r="A173" s="47">
        <v>46283</v>
      </c>
      <c r="B173" s="48">
        <v>0</v>
      </c>
      <c r="C173" s="48">
        <v>0</v>
      </c>
      <c r="D173" s="48">
        <v>0</v>
      </c>
      <c r="E173" s="48">
        <v>0</v>
      </c>
      <c r="F173" s="48">
        <v>0</v>
      </c>
      <c r="G173" s="49"/>
      <c r="H173" s="49">
        <v>9.3000000000000007</v>
      </c>
    </row>
    <row r="174" spans="1:8" ht="15" thickBot="1" x14ac:dyDescent="0.4">
      <c r="A174" s="47">
        <v>46284</v>
      </c>
      <c r="B174" s="48">
        <v>0</v>
      </c>
      <c r="C174" s="48">
        <v>0</v>
      </c>
      <c r="D174" s="48">
        <v>0</v>
      </c>
      <c r="E174" s="48">
        <v>0</v>
      </c>
      <c r="F174" s="48">
        <v>0</v>
      </c>
      <c r="G174" s="49"/>
      <c r="H174" s="49">
        <v>9.3000000000000007</v>
      </c>
    </row>
    <row r="175" spans="1:8" ht="15" thickBot="1" x14ac:dyDescent="0.4">
      <c r="A175" s="47">
        <v>46285</v>
      </c>
      <c r="B175" s="48">
        <v>0</v>
      </c>
      <c r="C175" s="48">
        <v>0</v>
      </c>
      <c r="D175" s="48">
        <v>0</v>
      </c>
      <c r="E175" s="48">
        <v>0</v>
      </c>
      <c r="F175" s="48">
        <v>0</v>
      </c>
      <c r="G175" s="49"/>
      <c r="H175" s="49">
        <v>9.3000000000000007</v>
      </c>
    </row>
    <row r="176" spans="1:8" ht="15" thickBot="1" x14ac:dyDescent="0.4">
      <c r="A176" s="47">
        <v>46286</v>
      </c>
      <c r="B176" s="48">
        <v>0</v>
      </c>
      <c r="C176" s="48">
        <v>0</v>
      </c>
      <c r="D176" s="48">
        <v>0</v>
      </c>
      <c r="E176" s="48">
        <v>50.6</v>
      </c>
      <c r="F176" s="48">
        <v>0</v>
      </c>
      <c r="G176" s="49"/>
      <c r="H176" s="49">
        <v>9.3000000000000007</v>
      </c>
    </row>
    <row r="177" spans="1:8" ht="15" thickBot="1" x14ac:dyDescent="0.4">
      <c r="A177" s="47">
        <v>46287</v>
      </c>
      <c r="B177" s="48">
        <v>0</v>
      </c>
      <c r="C177" s="48">
        <v>0</v>
      </c>
      <c r="D177" s="48">
        <v>0</v>
      </c>
      <c r="E177" s="48">
        <v>50.6</v>
      </c>
      <c r="F177" s="48">
        <v>0</v>
      </c>
      <c r="G177" s="49"/>
      <c r="H177" s="49">
        <v>6</v>
      </c>
    </row>
    <row r="178" spans="1:8" ht="15" thickBot="1" x14ac:dyDescent="0.4">
      <c r="A178" s="47">
        <v>46288</v>
      </c>
      <c r="B178" s="48">
        <v>0</v>
      </c>
      <c r="C178" s="48">
        <v>0</v>
      </c>
      <c r="D178" s="48">
        <v>0</v>
      </c>
      <c r="E178" s="48">
        <v>50.6</v>
      </c>
      <c r="F178" s="48">
        <v>0</v>
      </c>
      <c r="G178" s="49"/>
      <c r="H178" s="49">
        <v>6</v>
      </c>
    </row>
    <row r="179" spans="1:8" ht="15" thickBot="1" x14ac:dyDescent="0.4">
      <c r="A179" s="47">
        <v>46289</v>
      </c>
      <c r="B179" s="48">
        <v>0</v>
      </c>
      <c r="C179" s="48">
        <v>0</v>
      </c>
      <c r="D179" s="48">
        <v>0</v>
      </c>
      <c r="E179" s="48">
        <v>50.6</v>
      </c>
      <c r="F179" s="48">
        <v>0</v>
      </c>
      <c r="G179" s="49"/>
      <c r="H179" s="49">
        <v>6</v>
      </c>
    </row>
    <row r="180" spans="1:8" ht="15" thickBot="1" x14ac:dyDescent="0.4">
      <c r="A180" s="47">
        <v>46290</v>
      </c>
      <c r="B180" s="48">
        <v>0</v>
      </c>
      <c r="C180" s="48">
        <v>0</v>
      </c>
      <c r="D180" s="48">
        <v>0</v>
      </c>
      <c r="E180" s="48">
        <v>50.6</v>
      </c>
      <c r="F180" s="48">
        <v>0</v>
      </c>
      <c r="G180" s="49"/>
      <c r="H180" s="49">
        <v>6</v>
      </c>
    </row>
    <row r="181" spans="1:8" ht="15" thickBot="1" x14ac:dyDescent="0.4">
      <c r="A181" s="47">
        <v>46291</v>
      </c>
      <c r="B181" s="48">
        <v>0</v>
      </c>
      <c r="C181" s="48">
        <v>0</v>
      </c>
      <c r="D181" s="48">
        <v>0</v>
      </c>
      <c r="E181" s="48">
        <v>50.6</v>
      </c>
      <c r="F181" s="48">
        <v>0</v>
      </c>
      <c r="G181" s="49"/>
      <c r="H181" s="49">
        <v>6</v>
      </c>
    </row>
    <row r="182" spans="1:8" ht="15" thickBot="1" x14ac:dyDescent="0.4">
      <c r="A182" s="47">
        <v>46292</v>
      </c>
      <c r="B182" s="48">
        <v>0</v>
      </c>
      <c r="C182" s="48">
        <v>0</v>
      </c>
      <c r="D182" s="48">
        <v>0</v>
      </c>
      <c r="E182" s="48">
        <v>50.6</v>
      </c>
      <c r="F182" s="48">
        <v>0</v>
      </c>
      <c r="G182" s="49"/>
      <c r="H182" s="49">
        <v>6</v>
      </c>
    </row>
    <row r="183" spans="1:8" ht="15" thickBot="1" x14ac:dyDescent="0.4">
      <c r="A183" s="47">
        <v>46293</v>
      </c>
      <c r="B183" s="48">
        <v>0</v>
      </c>
      <c r="C183" s="48">
        <v>0</v>
      </c>
      <c r="D183" s="48">
        <v>0</v>
      </c>
      <c r="E183" s="48">
        <v>50.6</v>
      </c>
      <c r="F183" s="48">
        <v>0</v>
      </c>
      <c r="G183" s="49"/>
      <c r="H183" s="49">
        <v>6</v>
      </c>
    </row>
    <row r="184" spans="1:8" ht="15" thickBot="1" x14ac:dyDescent="0.4">
      <c r="A184" s="47">
        <v>46294</v>
      </c>
      <c r="B184" s="48">
        <v>0</v>
      </c>
      <c r="C184" s="48">
        <v>0</v>
      </c>
      <c r="D184" s="48">
        <v>0</v>
      </c>
      <c r="E184" s="48">
        <v>50.6</v>
      </c>
      <c r="F184" s="48">
        <v>0</v>
      </c>
      <c r="G184" s="49"/>
      <c r="H184" s="49">
        <v>6</v>
      </c>
    </row>
    <row r="185" spans="1:8" ht="15" thickBot="1" x14ac:dyDescent="0.4">
      <c r="A185" s="47">
        <v>46295</v>
      </c>
      <c r="B185" s="48">
        <v>0</v>
      </c>
      <c r="C185" s="48">
        <v>0</v>
      </c>
      <c r="D185" s="48">
        <v>0</v>
      </c>
      <c r="E185" s="48">
        <v>50.6</v>
      </c>
      <c r="F185" s="48">
        <v>0</v>
      </c>
      <c r="G185" s="49"/>
      <c r="H185" s="49">
        <v>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B307F-5A4C-4C5D-94C2-5ADCBCDBD3C7}">
  <dimension ref="A1:H185"/>
  <sheetViews>
    <sheetView zoomScaleNormal="100" workbookViewId="0">
      <selection activeCell="I29" sqref="I29"/>
    </sheetView>
  </sheetViews>
  <sheetFormatPr defaultColWidth="10.09765625" defaultRowHeight="14.5" x14ac:dyDescent="0.35"/>
  <cols>
    <col min="1" max="1" width="12.59765625" style="37" bestFit="1" customWidth="1"/>
    <col min="2" max="2" width="9.59765625" style="37" customWidth="1"/>
    <col min="3" max="5" width="10.296875" style="37" bestFit="1" customWidth="1"/>
    <col min="6" max="6" width="10.09765625" style="37"/>
    <col min="7" max="7" width="14.3984375" style="37" customWidth="1"/>
    <col min="8" max="16384" width="10.09765625" style="37"/>
  </cols>
  <sheetData>
    <row r="1" spans="1:8" ht="15" customHeight="1" thickBot="1" x14ac:dyDescent="0.4">
      <c r="A1" s="117" t="str">
        <f>HYPERLINK("#'Contents'!A1","Figure 2 Aggregated GASSCO outages- As per 20.03.2026")</f>
        <v>Figure 2 Aggregated GASSCO outages- As per 20.03.2026</v>
      </c>
      <c r="B1" s="111"/>
      <c r="C1" s="111"/>
      <c r="D1" s="111"/>
      <c r="E1" s="111"/>
      <c r="F1" s="111"/>
    </row>
    <row r="2" spans="1:8" ht="15" thickBot="1" x14ac:dyDescent="0.4">
      <c r="A2" s="50" t="s">
        <v>0</v>
      </c>
      <c r="B2" s="50" t="s">
        <v>60</v>
      </c>
      <c r="C2" s="50" t="s">
        <v>61</v>
      </c>
      <c r="D2" s="50" t="s">
        <v>62</v>
      </c>
      <c r="E2" s="50" t="s">
        <v>47</v>
      </c>
      <c r="F2" s="50"/>
      <c r="G2" s="46" t="s">
        <v>59</v>
      </c>
    </row>
    <row r="3" spans="1:8" ht="15" thickBot="1" x14ac:dyDescent="0.4">
      <c r="A3" s="51">
        <v>46113.25</v>
      </c>
      <c r="B3" s="52">
        <v>0</v>
      </c>
      <c r="C3" s="52">
        <v>0</v>
      </c>
      <c r="D3" s="52">
        <v>0</v>
      </c>
      <c r="E3" s="52">
        <v>0</v>
      </c>
      <c r="F3" s="52"/>
      <c r="G3" s="52">
        <v>14.599999999999994</v>
      </c>
    </row>
    <row r="4" spans="1:8" ht="15" thickBot="1" x14ac:dyDescent="0.4">
      <c r="A4" s="51">
        <v>46114</v>
      </c>
      <c r="B4" s="52">
        <v>0</v>
      </c>
      <c r="C4" s="52">
        <v>0</v>
      </c>
      <c r="D4" s="52">
        <v>0</v>
      </c>
      <c r="E4" s="52">
        <v>0</v>
      </c>
      <c r="F4" s="52"/>
      <c r="G4" s="52">
        <v>14.599999999999994</v>
      </c>
    </row>
    <row r="5" spans="1:8" ht="15" thickBot="1" x14ac:dyDescent="0.4">
      <c r="A5" s="51">
        <v>46115</v>
      </c>
      <c r="B5" s="52">
        <v>0</v>
      </c>
      <c r="C5" s="52">
        <v>0</v>
      </c>
      <c r="D5" s="52">
        <v>0</v>
      </c>
      <c r="E5" s="52">
        <v>0</v>
      </c>
      <c r="F5" s="52"/>
      <c r="G5" s="52">
        <v>74.399999999999991</v>
      </c>
    </row>
    <row r="6" spans="1:8" ht="15" thickBot="1" x14ac:dyDescent="0.4">
      <c r="A6" s="51">
        <v>46116</v>
      </c>
      <c r="B6" s="52">
        <v>0</v>
      </c>
      <c r="C6" s="52">
        <v>0</v>
      </c>
      <c r="D6" s="52">
        <v>0</v>
      </c>
      <c r="E6" s="52">
        <v>0</v>
      </c>
      <c r="F6" s="52"/>
      <c r="G6" s="52">
        <v>74.399999999999991</v>
      </c>
      <c r="H6" s="119"/>
    </row>
    <row r="7" spans="1:8" ht="15" thickBot="1" x14ac:dyDescent="0.4">
      <c r="A7" s="51">
        <v>46117</v>
      </c>
      <c r="B7" s="52">
        <v>0</v>
      </c>
      <c r="C7" s="52">
        <v>0</v>
      </c>
      <c r="D7" s="52">
        <v>0</v>
      </c>
      <c r="E7" s="52">
        <v>0</v>
      </c>
      <c r="F7" s="52"/>
      <c r="G7" s="52">
        <v>74.399999999999991</v>
      </c>
    </row>
    <row r="8" spans="1:8" ht="15" thickBot="1" x14ac:dyDescent="0.4">
      <c r="A8" s="51">
        <v>46118</v>
      </c>
      <c r="B8" s="52">
        <v>0</v>
      </c>
      <c r="C8" s="52">
        <v>0</v>
      </c>
      <c r="D8" s="52">
        <v>0</v>
      </c>
      <c r="E8" s="52">
        <v>0</v>
      </c>
      <c r="F8" s="52"/>
      <c r="G8" s="52">
        <v>74.399999999999991</v>
      </c>
    </row>
    <row r="9" spans="1:8" ht="15" thickBot="1" x14ac:dyDescent="0.4">
      <c r="A9" s="51">
        <v>46119</v>
      </c>
      <c r="B9" s="52">
        <v>0</v>
      </c>
      <c r="C9" s="52">
        <v>0</v>
      </c>
      <c r="D9" s="52">
        <v>0</v>
      </c>
      <c r="E9" s="52">
        <v>0</v>
      </c>
      <c r="F9" s="52"/>
      <c r="G9" s="52">
        <v>74.399999999999991</v>
      </c>
    </row>
    <row r="10" spans="1:8" ht="15" thickBot="1" x14ac:dyDescent="0.4">
      <c r="A10" s="51">
        <v>46120</v>
      </c>
      <c r="B10" s="52">
        <v>0</v>
      </c>
      <c r="C10" s="52">
        <v>0</v>
      </c>
      <c r="D10" s="52">
        <v>0</v>
      </c>
      <c r="E10" s="52">
        <v>0</v>
      </c>
      <c r="F10" s="52"/>
      <c r="G10" s="52">
        <v>22.599999999999994</v>
      </c>
    </row>
    <row r="11" spans="1:8" ht="15" thickBot="1" x14ac:dyDescent="0.4">
      <c r="A11" s="51">
        <v>46121</v>
      </c>
      <c r="B11" s="52">
        <v>0</v>
      </c>
      <c r="C11" s="52">
        <v>0</v>
      </c>
      <c r="D11" s="52">
        <v>0</v>
      </c>
      <c r="E11" s="52">
        <v>0</v>
      </c>
      <c r="F11" s="52"/>
      <c r="G11" s="52">
        <v>14.599999999999994</v>
      </c>
    </row>
    <row r="12" spans="1:8" ht="15" thickBot="1" x14ac:dyDescent="0.4">
      <c r="A12" s="51">
        <v>46122</v>
      </c>
      <c r="B12" s="52">
        <v>0</v>
      </c>
      <c r="C12" s="52">
        <v>0</v>
      </c>
      <c r="D12" s="52">
        <v>0</v>
      </c>
      <c r="E12" s="52">
        <v>0</v>
      </c>
      <c r="F12" s="52"/>
      <c r="G12" s="52">
        <v>14.599999999999994</v>
      </c>
    </row>
    <row r="13" spans="1:8" ht="15" thickBot="1" x14ac:dyDescent="0.4">
      <c r="A13" s="51">
        <v>46123</v>
      </c>
      <c r="B13" s="52">
        <v>12.6</v>
      </c>
      <c r="C13" s="52">
        <v>0</v>
      </c>
      <c r="D13" s="52">
        <v>0</v>
      </c>
      <c r="E13" s="52">
        <v>0</v>
      </c>
      <c r="F13" s="52"/>
      <c r="G13" s="52">
        <v>14.599999999999994</v>
      </c>
    </row>
    <row r="14" spans="1:8" ht="15" thickBot="1" x14ac:dyDescent="0.4">
      <c r="A14" s="51">
        <v>46124</v>
      </c>
      <c r="B14" s="52">
        <v>12.6</v>
      </c>
      <c r="C14" s="52">
        <v>0</v>
      </c>
      <c r="D14" s="52">
        <v>0</v>
      </c>
      <c r="E14" s="52">
        <v>0</v>
      </c>
      <c r="F14" s="52"/>
      <c r="G14" s="52">
        <v>14.599999999999994</v>
      </c>
    </row>
    <row r="15" spans="1:8" ht="15" thickBot="1" x14ac:dyDescent="0.4">
      <c r="A15" s="51">
        <v>46125</v>
      </c>
      <c r="B15" s="52">
        <v>12.6</v>
      </c>
      <c r="C15" s="52">
        <v>0</v>
      </c>
      <c r="D15" s="52">
        <v>0</v>
      </c>
      <c r="E15" s="52">
        <v>0</v>
      </c>
      <c r="F15" s="52"/>
      <c r="G15" s="52">
        <v>14.599999999999994</v>
      </c>
    </row>
    <row r="16" spans="1:8" ht="15" thickBot="1" x14ac:dyDescent="0.4">
      <c r="A16" s="51">
        <v>46126</v>
      </c>
      <c r="B16" s="52">
        <v>12.6</v>
      </c>
      <c r="C16" s="52">
        <v>0</v>
      </c>
      <c r="D16" s="52">
        <v>0</v>
      </c>
      <c r="E16" s="52">
        <v>0</v>
      </c>
      <c r="F16" s="52"/>
      <c r="G16" s="52">
        <v>14.599999999999994</v>
      </c>
    </row>
    <row r="17" spans="1:7" ht="15" thickBot="1" x14ac:dyDescent="0.4">
      <c r="A17" s="51">
        <v>46127</v>
      </c>
      <c r="B17" s="52">
        <v>12.6</v>
      </c>
      <c r="C17" s="52">
        <v>0</v>
      </c>
      <c r="D17" s="52">
        <v>0</v>
      </c>
      <c r="E17" s="52">
        <v>0</v>
      </c>
      <c r="F17" s="52"/>
      <c r="G17" s="52">
        <v>14.599999999999994</v>
      </c>
    </row>
    <row r="18" spans="1:7" ht="15" thickBot="1" x14ac:dyDescent="0.4">
      <c r="A18" s="51">
        <v>46128</v>
      </c>
      <c r="B18" s="52">
        <v>12.6</v>
      </c>
      <c r="C18" s="52">
        <v>36</v>
      </c>
      <c r="D18" s="52">
        <v>0</v>
      </c>
      <c r="E18" s="52">
        <v>0</v>
      </c>
      <c r="F18" s="52"/>
      <c r="G18" s="52">
        <v>14.599999999999994</v>
      </c>
    </row>
    <row r="19" spans="1:7" ht="15" thickBot="1" x14ac:dyDescent="0.4">
      <c r="A19" s="51">
        <v>46129</v>
      </c>
      <c r="B19" s="52">
        <v>12.6</v>
      </c>
      <c r="C19" s="52">
        <v>36</v>
      </c>
      <c r="D19" s="52">
        <v>0</v>
      </c>
      <c r="E19" s="52">
        <v>0</v>
      </c>
      <c r="F19" s="52"/>
      <c r="G19" s="52">
        <v>14.599999999999994</v>
      </c>
    </row>
    <row r="20" spans="1:7" ht="15" thickBot="1" x14ac:dyDescent="0.4">
      <c r="A20" s="51">
        <v>46130</v>
      </c>
      <c r="B20" s="52">
        <v>12.6</v>
      </c>
      <c r="C20" s="52">
        <v>36</v>
      </c>
      <c r="D20" s="52">
        <v>0</v>
      </c>
      <c r="E20" s="52">
        <v>0</v>
      </c>
      <c r="F20" s="52"/>
      <c r="G20" s="52">
        <v>14.599999999999994</v>
      </c>
    </row>
    <row r="21" spans="1:7" ht="15" thickBot="1" x14ac:dyDescent="0.4">
      <c r="A21" s="51">
        <v>46131</v>
      </c>
      <c r="B21" s="52">
        <v>12.6</v>
      </c>
      <c r="C21" s="52">
        <v>36</v>
      </c>
      <c r="D21" s="52">
        <v>0</v>
      </c>
      <c r="E21" s="52">
        <v>0</v>
      </c>
      <c r="F21" s="52"/>
      <c r="G21" s="52">
        <v>14.599999999999994</v>
      </c>
    </row>
    <row r="22" spans="1:7" ht="15" thickBot="1" x14ac:dyDescent="0.4">
      <c r="A22" s="51">
        <v>46132</v>
      </c>
      <c r="B22" s="52">
        <v>12.6</v>
      </c>
      <c r="C22" s="52">
        <v>36</v>
      </c>
      <c r="D22" s="52">
        <v>0</v>
      </c>
      <c r="E22" s="52">
        <v>0</v>
      </c>
      <c r="F22" s="52"/>
      <c r="G22" s="52">
        <v>14.599999999999994</v>
      </c>
    </row>
    <row r="23" spans="1:7" ht="15" thickBot="1" x14ac:dyDescent="0.4">
      <c r="A23" s="51">
        <v>46133</v>
      </c>
      <c r="B23" s="52">
        <v>12.6</v>
      </c>
      <c r="C23" s="52">
        <v>36</v>
      </c>
      <c r="D23" s="52">
        <v>0</v>
      </c>
      <c r="E23" s="52">
        <v>0</v>
      </c>
      <c r="F23" s="52"/>
      <c r="G23" s="52">
        <v>0</v>
      </c>
    </row>
    <row r="24" spans="1:7" ht="15" thickBot="1" x14ac:dyDescent="0.4">
      <c r="A24" s="51">
        <v>46134</v>
      </c>
      <c r="B24" s="52">
        <v>12.6</v>
      </c>
      <c r="C24" s="52">
        <v>36</v>
      </c>
      <c r="D24" s="52">
        <v>0</v>
      </c>
      <c r="E24" s="52">
        <v>0</v>
      </c>
      <c r="F24" s="52"/>
      <c r="G24" s="52">
        <v>0</v>
      </c>
    </row>
    <row r="25" spans="1:7" ht="15" thickBot="1" x14ac:dyDescent="0.4">
      <c r="A25" s="51">
        <v>46135</v>
      </c>
      <c r="B25" s="52">
        <v>12.6</v>
      </c>
      <c r="C25" s="52">
        <v>36</v>
      </c>
      <c r="D25" s="52">
        <v>0</v>
      </c>
      <c r="E25" s="52">
        <v>0</v>
      </c>
      <c r="F25" s="52"/>
      <c r="G25" s="52">
        <v>0</v>
      </c>
    </row>
    <row r="26" spans="1:7" ht="15" thickBot="1" x14ac:dyDescent="0.4">
      <c r="A26" s="51">
        <v>46136</v>
      </c>
      <c r="B26" s="52">
        <v>12.6</v>
      </c>
      <c r="C26" s="52">
        <v>36</v>
      </c>
      <c r="D26" s="52">
        <v>0</v>
      </c>
      <c r="E26" s="52">
        <v>0</v>
      </c>
      <c r="F26" s="52"/>
      <c r="G26" s="52">
        <v>0</v>
      </c>
    </row>
    <row r="27" spans="1:7" ht="15" thickBot="1" x14ac:dyDescent="0.4">
      <c r="A27" s="51">
        <v>46137</v>
      </c>
      <c r="B27" s="52">
        <v>12.6</v>
      </c>
      <c r="C27" s="52">
        <v>36</v>
      </c>
      <c r="D27" s="52">
        <v>0</v>
      </c>
      <c r="E27" s="52">
        <v>0</v>
      </c>
      <c r="F27" s="52"/>
      <c r="G27" s="52">
        <v>0</v>
      </c>
    </row>
    <row r="28" spans="1:7" ht="15" thickBot="1" x14ac:dyDescent="0.4">
      <c r="A28" s="51">
        <v>46138</v>
      </c>
      <c r="B28" s="52">
        <v>12.6</v>
      </c>
      <c r="C28" s="52">
        <v>36</v>
      </c>
      <c r="D28" s="52">
        <v>0</v>
      </c>
      <c r="E28" s="52">
        <v>0</v>
      </c>
      <c r="F28" s="52"/>
      <c r="G28" s="52">
        <v>0</v>
      </c>
    </row>
    <row r="29" spans="1:7" ht="15" thickBot="1" x14ac:dyDescent="0.4">
      <c r="A29" s="51">
        <v>46139</v>
      </c>
      <c r="B29" s="52">
        <v>12.6</v>
      </c>
      <c r="C29" s="52">
        <v>36</v>
      </c>
      <c r="D29" s="52">
        <v>0</v>
      </c>
      <c r="E29" s="52">
        <v>0</v>
      </c>
      <c r="F29" s="52"/>
      <c r="G29" s="52">
        <v>20.599999999999994</v>
      </c>
    </row>
    <row r="30" spans="1:7" ht="15" thickBot="1" x14ac:dyDescent="0.4">
      <c r="A30" s="51">
        <v>46140</v>
      </c>
      <c r="B30" s="52">
        <v>12.6</v>
      </c>
      <c r="C30" s="52">
        <v>36</v>
      </c>
      <c r="D30" s="52">
        <v>0</v>
      </c>
      <c r="E30" s="52">
        <v>0</v>
      </c>
      <c r="F30" s="52"/>
      <c r="G30" s="52">
        <v>20.599999999999994</v>
      </c>
    </row>
    <row r="31" spans="1:7" ht="15" thickBot="1" x14ac:dyDescent="0.4">
      <c r="A31" s="51">
        <v>46141</v>
      </c>
      <c r="B31" s="52">
        <v>0</v>
      </c>
      <c r="C31" s="52">
        <v>36</v>
      </c>
      <c r="D31" s="52">
        <v>0</v>
      </c>
      <c r="E31" s="52">
        <v>0</v>
      </c>
      <c r="F31" s="52"/>
      <c r="G31" s="52">
        <v>34.379999999999995</v>
      </c>
    </row>
    <row r="32" spans="1:7" ht="15" thickBot="1" x14ac:dyDescent="0.4">
      <c r="A32" s="51">
        <v>46142</v>
      </c>
      <c r="B32" s="52">
        <v>0</v>
      </c>
      <c r="C32" s="52">
        <v>36</v>
      </c>
      <c r="D32" s="52">
        <v>0</v>
      </c>
      <c r="E32" s="52">
        <v>0</v>
      </c>
      <c r="F32" s="52"/>
      <c r="G32" s="52">
        <v>34.379999999999995</v>
      </c>
    </row>
    <row r="33" spans="1:7" ht="15" thickBot="1" x14ac:dyDescent="0.4">
      <c r="A33" s="51">
        <v>46143</v>
      </c>
      <c r="B33" s="52">
        <v>0</v>
      </c>
      <c r="C33" s="52">
        <v>36</v>
      </c>
      <c r="D33" s="52">
        <v>0</v>
      </c>
      <c r="E33" s="52">
        <v>0</v>
      </c>
      <c r="F33" s="52"/>
      <c r="G33" s="52">
        <v>34.379999999999995</v>
      </c>
    </row>
    <row r="34" spans="1:7" ht="15" thickBot="1" x14ac:dyDescent="0.4">
      <c r="A34" s="51">
        <v>46144</v>
      </c>
      <c r="B34" s="52">
        <v>0</v>
      </c>
      <c r="C34" s="52">
        <v>36</v>
      </c>
      <c r="D34" s="52">
        <v>0</v>
      </c>
      <c r="E34" s="52">
        <v>0</v>
      </c>
      <c r="F34" s="52"/>
      <c r="G34" s="52">
        <v>34.379999999999995</v>
      </c>
    </row>
    <row r="35" spans="1:7" ht="15" thickBot="1" x14ac:dyDescent="0.4">
      <c r="A35" s="51">
        <v>46145</v>
      </c>
      <c r="B35" s="52">
        <v>0</v>
      </c>
      <c r="C35" s="52">
        <v>36</v>
      </c>
      <c r="D35" s="52">
        <v>0</v>
      </c>
      <c r="E35" s="52">
        <v>0</v>
      </c>
      <c r="F35" s="52"/>
      <c r="G35" s="52">
        <v>34.379999999999995</v>
      </c>
    </row>
    <row r="36" spans="1:7" ht="15" thickBot="1" x14ac:dyDescent="0.4">
      <c r="A36" s="51">
        <v>46146</v>
      </c>
      <c r="B36" s="52">
        <v>0</v>
      </c>
      <c r="C36" s="52">
        <v>36</v>
      </c>
      <c r="D36" s="52">
        <v>0</v>
      </c>
      <c r="E36" s="52">
        <v>0</v>
      </c>
      <c r="F36" s="52"/>
      <c r="G36" s="52">
        <v>77.38</v>
      </c>
    </row>
    <row r="37" spans="1:7" ht="15" thickBot="1" x14ac:dyDescent="0.4">
      <c r="A37" s="51">
        <v>46147</v>
      </c>
      <c r="B37" s="52">
        <v>0</v>
      </c>
      <c r="C37" s="52">
        <v>36</v>
      </c>
      <c r="D37" s="52">
        <v>0</v>
      </c>
      <c r="E37" s="52">
        <v>0</v>
      </c>
      <c r="F37" s="52"/>
      <c r="G37" s="52">
        <v>77.38</v>
      </c>
    </row>
    <row r="38" spans="1:7" ht="15" thickBot="1" x14ac:dyDescent="0.4">
      <c r="A38" s="51">
        <v>46148</v>
      </c>
      <c r="B38" s="52">
        <v>0</v>
      </c>
      <c r="C38" s="52">
        <v>36</v>
      </c>
      <c r="D38" s="52">
        <v>0</v>
      </c>
      <c r="E38" s="52">
        <v>0</v>
      </c>
      <c r="F38" s="52"/>
      <c r="G38" s="52">
        <v>77.38</v>
      </c>
    </row>
    <row r="39" spans="1:7" ht="15" thickBot="1" x14ac:dyDescent="0.4">
      <c r="A39" s="51">
        <v>46149</v>
      </c>
      <c r="B39" s="52">
        <v>0</v>
      </c>
      <c r="C39" s="52">
        <v>0</v>
      </c>
      <c r="D39" s="52">
        <v>0</v>
      </c>
      <c r="E39" s="52">
        <v>0</v>
      </c>
      <c r="F39" s="52"/>
      <c r="G39" s="52">
        <v>77.38</v>
      </c>
    </row>
    <row r="40" spans="1:7" ht="15" thickBot="1" x14ac:dyDescent="0.4">
      <c r="A40" s="51">
        <v>46150</v>
      </c>
      <c r="B40" s="52">
        <v>0</v>
      </c>
      <c r="C40" s="52">
        <v>0</v>
      </c>
      <c r="D40" s="52">
        <v>0</v>
      </c>
      <c r="E40" s="52">
        <v>0</v>
      </c>
      <c r="F40" s="52"/>
      <c r="G40" s="52">
        <v>77.38</v>
      </c>
    </row>
    <row r="41" spans="1:7" ht="15" thickBot="1" x14ac:dyDescent="0.4">
      <c r="A41" s="51">
        <v>46151</v>
      </c>
      <c r="B41" s="52">
        <v>0</v>
      </c>
      <c r="C41" s="52">
        <v>0</v>
      </c>
      <c r="D41" s="52">
        <v>0</v>
      </c>
      <c r="E41" s="52">
        <v>0</v>
      </c>
      <c r="F41" s="52"/>
      <c r="G41" s="52">
        <v>77.38</v>
      </c>
    </row>
    <row r="42" spans="1:7" ht="15" thickBot="1" x14ac:dyDescent="0.4">
      <c r="A42" s="51">
        <v>46152</v>
      </c>
      <c r="B42" s="52">
        <v>0</v>
      </c>
      <c r="C42" s="52">
        <v>0</v>
      </c>
      <c r="D42" s="52">
        <v>0</v>
      </c>
      <c r="E42" s="52">
        <v>0</v>
      </c>
      <c r="F42" s="52"/>
      <c r="G42" s="52">
        <v>34.379999999999995</v>
      </c>
    </row>
    <row r="43" spans="1:7" ht="15" thickBot="1" x14ac:dyDescent="0.4">
      <c r="A43" s="51">
        <v>46153</v>
      </c>
      <c r="B43" s="52">
        <v>0</v>
      </c>
      <c r="C43" s="52">
        <v>0</v>
      </c>
      <c r="D43" s="52">
        <v>0</v>
      </c>
      <c r="E43" s="52">
        <v>0</v>
      </c>
      <c r="F43" s="52"/>
      <c r="G43" s="52">
        <v>95.399999999999991</v>
      </c>
    </row>
    <row r="44" spans="1:7" ht="15" thickBot="1" x14ac:dyDescent="0.4">
      <c r="A44" s="51">
        <v>46154</v>
      </c>
      <c r="B44" s="52">
        <v>0</v>
      </c>
      <c r="C44" s="52">
        <v>0</v>
      </c>
      <c r="D44" s="52">
        <v>0</v>
      </c>
      <c r="E44" s="52">
        <v>0</v>
      </c>
      <c r="F44" s="52"/>
      <c r="G44" s="52">
        <v>34.379999999999995</v>
      </c>
    </row>
    <row r="45" spans="1:7" ht="15" thickBot="1" x14ac:dyDescent="0.4">
      <c r="A45" s="51">
        <v>46155</v>
      </c>
      <c r="B45" s="52">
        <v>0</v>
      </c>
      <c r="C45" s="52">
        <v>0</v>
      </c>
      <c r="D45" s="52">
        <v>0</v>
      </c>
      <c r="E45" s="52">
        <v>0</v>
      </c>
      <c r="F45" s="52"/>
      <c r="G45" s="52">
        <v>35.399999999999991</v>
      </c>
    </row>
    <row r="46" spans="1:7" ht="15" thickBot="1" x14ac:dyDescent="0.4">
      <c r="A46" s="51">
        <v>46156</v>
      </c>
      <c r="B46" s="52">
        <v>0</v>
      </c>
      <c r="C46" s="52">
        <v>0</v>
      </c>
      <c r="D46" s="52">
        <v>0</v>
      </c>
      <c r="E46" s="52">
        <v>0</v>
      </c>
      <c r="F46" s="52"/>
      <c r="G46" s="52">
        <v>35.399999999999991</v>
      </c>
    </row>
    <row r="47" spans="1:7" ht="15" thickBot="1" x14ac:dyDescent="0.4">
      <c r="A47" s="51">
        <v>46157</v>
      </c>
      <c r="B47" s="52">
        <v>0</v>
      </c>
      <c r="C47" s="52">
        <v>0</v>
      </c>
      <c r="D47" s="52">
        <v>0</v>
      </c>
      <c r="E47" s="52">
        <v>0</v>
      </c>
      <c r="F47" s="52"/>
      <c r="G47" s="52">
        <v>14.799999999999997</v>
      </c>
    </row>
    <row r="48" spans="1:7" ht="15" thickBot="1" x14ac:dyDescent="0.4">
      <c r="A48" s="51">
        <v>46158</v>
      </c>
      <c r="B48" s="52">
        <v>0</v>
      </c>
      <c r="C48" s="52">
        <v>0</v>
      </c>
      <c r="D48" s="52">
        <v>0</v>
      </c>
      <c r="E48" s="52">
        <v>0</v>
      </c>
      <c r="F48" s="52"/>
      <c r="G48" s="52">
        <v>21.28</v>
      </c>
    </row>
    <row r="49" spans="1:7" ht="15" thickBot="1" x14ac:dyDescent="0.4">
      <c r="A49" s="51">
        <v>46159</v>
      </c>
      <c r="B49" s="52">
        <v>0</v>
      </c>
      <c r="C49" s="52">
        <v>0</v>
      </c>
      <c r="D49" s="52">
        <v>0</v>
      </c>
      <c r="E49" s="52">
        <v>0</v>
      </c>
      <c r="F49" s="52"/>
      <c r="G49" s="52">
        <v>21.28</v>
      </c>
    </row>
    <row r="50" spans="1:7" ht="15" thickBot="1" x14ac:dyDescent="0.4">
      <c r="A50" s="51">
        <v>46160</v>
      </c>
      <c r="B50" s="52">
        <v>0</v>
      </c>
      <c r="C50" s="52">
        <v>0</v>
      </c>
      <c r="D50" s="52">
        <v>0</v>
      </c>
      <c r="E50" s="52">
        <v>0</v>
      </c>
      <c r="F50" s="52"/>
      <c r="G50" s="52">
        <v>21.28</v>
      </c>
    </row>
    <row r="51" spans="1:7" ht="15" thickBot="1" x14ac:dyDescent="0.4">
      <c r="A51" s="51">
        <v>46161</v>
      </c>
      <c r="B51" s="52">
        <v>0</v>
      </c>
      <c r="C51" s="52">
        <v>0</v>
      </c>
      <c r="D51" s="52">
        <v>0</v>
      </c>
      <c r="E51" s="52">
        <v>0</v>
      </c>
      <c r="F51" s="52"/>
      <c r="G51" s="52">
        <v>21.28</v>
      </c>
    </row>
    <row r="52" spans="1:7" ht="15" thickBot="1" x14ac:dyDescent="0.4">
      <c r="A52" s="51">
        <v>46162</v>
      </c>
      <c r="B52" s="52">
        <v>0</v>
      </c>
      <c r="C52" s="52">
        <v>156</v>
      </c>
      <c r="D52" s="52">
        <v>0</v>
      </c>
      <c r="E52" s="52">
        <v>0</v>
      </c>
      <c r="F52" s="52"/>
      <c r="G52" s="52">
        <v>25.28</v>
      </c>
    </row>
    <row r="53" spans="1:7" ht="15" thickBot="1" x14ac:dyDescent="0.4">
      <c r="A53" s="51">
        <v>46163</v>
      </c>
      <c r="B53" s="52">
        <v>0</v>
      </c>
      <c r="C53" s="52">
        <v>86</v>
      </c>
      <c r="D53" s="52">
        <v>0</v>
      </c>
      <c r="E53" s="52">
        <v>0</v>
      </c>
      <c r="F53" s="52"/>
      <c r="G53" s="52">
        <v>25.28</v>
      </c>
    </row>
    <row r="54" spans="1:7" ht="15" thickBot="1" x14ac:dyDescent="0.4">
      <c r="A54" s="51">
        <v>46164</v>
      </c>
      <c r="B54" s="52">
        <v>0</v>
      </c>
      <c r="C54" s="52">
        <v>0</v>
      </c>
      <c r="D54" s="52">
        <v>0</v>
      </c>
      <c r="E54" s="52">
        <v>0</v>
      </c>
      <c r="F54" s="52"/>
      <c r="G54" s="52">
        <v>178.28</v>
      </c>
    </row>
    <row r="55" spans="1:7" ht="15" thickBot="1" x14ac:dyDescent="0.4">
      <c r="A55" s="51">
        <v>46165</v>
      </c>
      <c r="B55" s="52">
        <v>0</v>
      </c>
      <c r="C55" s="52">
        <v>0</v>
      </c>
      <c r="D55" s="52">
        <v>0</v>
      </c>
      <c r="E55" s="52">
        <v>0</v>
      </c>
      <c r="F55" s="52"/>
      <c r="G55" s="52">
        <v>93.28</v>
      </c>
    </row>
    <row r="56" spans="1:7" ht="15" thickBot="1" x14ac:dyDescent="0.4">
      <c r="A56" s="51">
        <v>46166</v>
      </c>
      <c r="B56" s="52">
        <v>12.6</v>
      </c>
      <c r="C56" s="52">
        <v>0</v>
      </c>
      <c r="D56" s="52">
        <v>0</v>
      </c>
      <c r="E56" s="52">
        <v>0</v>
      </c>
      <c r="F56" s="52"/>
      <c r="G56" s="52">
        <v>39.78</v>
      </c>
    </row>
    <row r="57" spans="1:7" ht="15" thickBot="1" x14ac:dyDescent="0.4">
      <c r="A57" s="51">
        <v>46167</v>
      </c>
      <c r="B57" s="52">
        <v>12.6</v>
      </c>
      <c r="C57" s="52">
        <v>0</v>
      </c>
      <c r="D57" s="52">
        <v>0</v>
      </c>
      <c r="E57" s="52">
        <v>0</v>
      </c>
      <c r="F57" s="52"/>
      <c r="G57" s="52">
        <v>44.78</v>
      </c>
    </row>
    <row r="58" spans="1:7" ht="15" thickBot="1" x14ac:dyDescent="0.4">
      <c r="A58" s="51">
        <v>46168</v>
      </c>
      <c r="B58" s="52">
        <v>12.6</v>
      </c>
      <c r="C58" s="52">
        <v>0</v>
      </c>
      <c r="D58" s="52">
        <v>0</v>
      </c>
      <c r="E58" s="52">
        <v>0</v>
      </c>
      <c r="F58" s="52"/>
      <c r="G58" s="52">
        <v>44.78</v>
      </c>
    </row>
    <row r="59" spans="1:7" ht="15" thickBot="1" x14ac:dyDescent="0.4">
      <c r="A59" s="51">
        <v>46169</v>
      </c>
      <c r="B59" s="52">
        <v>12.6</v>
      </c>
      <c r="C59" s="52">
        <v>0</v>
      </c>
      <c r="D59" s="52">
        <v>0</v>
      </c>
      <c r="E59" s="52">
        <v>0</v>
      </c>
      <c r="F59" s="52"/>
      <c r="G59" s="52">
        <v>44.78</v>
      </c>
    </row>
    <row r="60" spans="1:7" ht="15" thickBot="1" x14ac:dyDescent="0.4">
      <c r="A60" s="51">
        <v>46170</v>
      </c>
      <c r="B60" s="52">
        <v>12.6</v>
      </c>
      <c r="C60" s="52">
        <v>0</v>
      </c>
      <c r="D60" s="52">
        <v>0</v>
      </c>
      <c r="E60" s="52">
        <v>0</v>
      </c>
      <c r="F60" s="52"/>
      <c r="G60" s="52">
        <v>40.799999999999997</v>
      </c>
    </row>
    <row r="61" spans="1:7" ht="15" thickBot="1" x14ac:dyDescent="0.4">
      <c r="A61" s="51">
        <v>46171</v>
      </c>
      <c r="B61" s="52">
        <v>12.6</v>
      </c>
      <c r="C61" s="52">
        <v>0</v>
      </c>
      <c r="D61" s="52">
        <v>0</v>
      </c>
      <c r="E61" s="52">
        <v>0</v>
      </c>
      <c r="F61" s="52"/>
      <c r="G61" s="52">
        <v>26.299999999999997</v>
      </c>
    </row>
    <row r="62" spans="1:7" ht="15" thickBot="1" x14ac:dyDescent="0.4">
      <c r="A62" s="51">
        <v>46172</v>
      </c>
      <c r="B62" s="52">
        <v>12.6</v>
      </c>
      <c r="C62" s="52">
        <v>0</v>
      </c>
      <c r="D62" s="52">
        <v>0</v>
      </c>
      <c r="E62" s="52">
        <v>0</v>
      </c>
      <c r="F62" s="52"/>
      <c r="G62" s="52">
        <v>26.299999999999997</v>
      </c>
    </row>
    <row r="63" spans="1:7" ht="15" thickBot="1" x14ac:dyDescent="0.4">
      <c r="A63" s="51">
        <v>46173</v>
      </c>
      <c r="B63" s="52">
        <v>12.6</v>
      </c>
      <c r="C63" s="52">
        <v>0</v>
      </c>
      <c r="D63" s="52">
        <v>0</v>
      </c>
      <c r="E63" s="52">
        <v>0</v>
      </c>
      <c r="F63" s="52"/>
      <c r="G63" s="52">
        <v>26.299999999999997</v>
      </c>
    </row>
    <row r="64" spans="1:7" ht="15" thickBot="1" x14ac:dyDescent="0.4">
      <c r="A64" s="51">
        <v>46174</v>
      </c>
      <c r="B64" s="52">
        <v>12.6</v>
      </c>
      <c r="C64" s="52">
        <v>0</v>
      </c>
      <c r="D64" s="52">
        <v>0</v>
      </c>
      <c r="E64" s="52">
        <v>0</v>
      </c>
      <c r="F64" s="52"/>
      <c r="G64" s="52">
        <v>9.7800000000000011</v>
      </c>
    </row>
    <row r="65" spans="1:7" ht="15" thickBot="1" x14ac:dyDescent="0.4">
      <c r="A65" s="51">
        <v>46175</v>
      </c>
      <c r="B65" s="52">
        <v>12.6</v>
      </c>
      <c r="C65" s="52">
        <v>0</v>
      </c>
      <c r="D65" s="52">
        <v>49.8</v>
      </c>
      <c r="E65" s="52">
        <v>0</v>
      </c>
      <c r="F65" s="52"/>
      <c r="G65" s="52">
        <v>36.58</v>
      </c>
    </row>
    <row r="66" spans="1:7" ht="15" thickBot="1" x14ac:dyDescent="0.4">
      <c r="A66" s="51">
        <v>46176</v>
      </c>
      <c r="B66" s="52">
        <v>12.6</v>
      </c>
      <c r="C66" s="52">
        <v>0</v>
      </c>
      <c r="D66" s="52">
        <v>49.8</v>
      </c>
      <c r="E66" s="52">
        <v>0</v>
      </c>
      <c r="F66" s="52"/>
      <c r="G66" s="52">
        <v>36.58</v>
      </c>
    </row>
    <row r="67" spans="1:7" ht="15" thickBot="1" x14ac:dyDescent="0.4">
      <c r="A67" s="51">
        <v>46177</v>
      </c>
      <c r="B67" s="52">
        <v>12.6</v>
      </c>
      <c r="C67" s="52">
        <v>0</v>
      </c>
      <c r="D67" s="52">
        <v>0</v>
      </c>
      <c r="E67" s="52">
        <v>0</v>
      </c>
      <c r="F67" s="52"/>
      <c r="G67" s="52">
        <v>36.58</v>
      </c>
    </row>
    <row r="68" spans="1:7" ht="15" thickBot="1" x14ac:dyDescent="0.4">
      <c r="A68" s="51">
        <v>46178</v>
      </c>
      <c r="B68" s="52">
        <v>12.6</v>
      </c>
      <c r="C68" s="52">
        <v>0</v>
      </c>
      <c r="D68" s="52">
        <v>0</v>
      </c>
      <c r="E68" s="52">
        <v>0</v>
      </c>
      <c r="F68" s="52"/>
      <c r="G68" s="52">
        <v>36.58</v>
      </c>
    </row>
    <row r="69" spans="1:7" ht="15" thickBot="1" x14ac:dyDescent="0.4">
      <c r="A69" s="51">
        <v>46179</v>
      </c>
      <c r="B69" s="52">
        <v>12.6</v>
      </c>
      <c r="C69" s="52">
        <v>0</v>
      </c>
      <c r="D69" s="52">
        <v>0</v>
      </c>
      <c r="E69" s="52">
        <v>0</v>
      </c>
      <c r="F69" s="52"/>
      <c r="G69" s="52">
        <v>79.58</v>
      </c>
    </row>
    <row r="70" spans="1:7" ht="15" thickBot="1" x14ac:dyDescent="0.4">
      <c r="A70" s="51">
        <v>46180</v>
      </c>
      <c r="B70" s="52">
        <v>12.6</v>
      </c>
      <c r="C70" s="52">
        <v>0</v>
      </c>
      <c r="D70" s="52">
        <v>0</v>
      </c>
      <c r="E70" s="52">
        <v>0</v>
      </c>
      <c r="F70" s="52"/>
      <c r="G70" s="52">
        <v>79.58</v>
      </c>
    </row>
    <row r="71" spans="1:7" ht="15" thickBot="1" x14ac:dyDescent="0.4">
      <c r="A71" s="51">
        <v>46181</v>
      </c>
      <c r="B71" s="52">
        <v>8.6</v>
      </c>
      <c r="C71" s="52">
        <v>0</v>
      </c>
      <c r="D71" s="52">
        <v>0</v>
      </c>
      <c r="E71" s="52">
        <v>0</v>
      </c>
      <c r="F71" s="52"/>
      <c r="G71" s="52">
        <v>79.58</v>
      </c>
    </row>
    <row r="72" spans="1:7" ht="15" thickBot="1" x14ac:dyDescent="0.4">
      <c r="A72" s="51">
        <v>46182</v>
      </c>
      <c r="B72" s="52">
        <v>8.6</v>
      </c>
      <c r="C72" s="52">
        <v>0</v>
      </c>
      <c r="D72" s="52">
        <v>0</v>
      </c>
      <c r="E72" s="52">
        <v>0</v>
      </c>
      <c r="F72" s="52"/>
      <c r="G72" s="52">
        <v>59.980000000000004</v>
      </c>
    </row>
    <row r="73" spans="1:7" ht="15" thickBot="1" x14ac:dyDescent="0.4">
      <c r="A73" s="51">
        <v>46183</v>
      </c>
      <c r="B73" s="52">
        <v>8.6</v>
      </c>
      <c r="C73" s="52">
        <v>0</v>
      </c>
      <c r="D73" s="52">
        <v>0</v>
      </c>
      <c r="E73" s="52">
        <v>0</v>
      </c>
      <c r="F73" s="52"/>
      <c r="G73" s="52">
        <v>67.58</v>
      </c>
    </row>
    <row r="74" spans="1:7" ht="15" thickBot="1" x14ac:dyDescent="0.4">
      <c r="A74" s="51">
        <v>46184</v>
      </c>
      <c r="B74" s="52">
        <v>8.6</v>
      </c>
      <c r="C74" s="52">
        <v>41</v>
      </c>
      <c r="D74" s="52">
        <v>0</v>
      </c>
      <c r="E74" s="52">
        <v>0</v>
      </c>
      <c r="F74" s="52"/>
      <c r="G74" s="52">
        <v>67.58</v>
      </c>
    </row>
    <row r="75" spans="1:7" ht="15" thickBot="1" x14ac:dyDescent="0.4">
      <c r="A75" s="51">
        <v>46185</v>
      </c>
      <c r="B75" s="52">
        <v>8.6</v>
      </c>
      <c r="C75" s="52">
        <v>41</v>
      </c>
      <c r="D75" s="52">
        <v>0</v>
      </c>
      <c r="E75" s="52">
        <v>0</v>
      </c>
      <c r="F75" s="52"/>
      <c r="G75" s="52">
        <v>67.58</v>
      </c>
    </row>
    <row r="76" spans="1:7" ht="15" thickBot="1" x14ac:dyDescent="0.4">
      <c r="A76" s="51">
        <v>46186</v>
      </c>
      <c r="B76" s="52">
        <v>8.6</v>
      </c>
      <c r="C76" s="52">
        <v>41</v>
      </c>
      <c r="D76" s="52">
        <v>0</v>
      </c>
      <c r="E76" s="52">
        <v>0</v>
      </c>
      <c r="F76" s="52"/>
      <c r="G76" s="52">
        <v>67.58</v>
      </c>
    </row>
    <row r="77" spans="1:7" ht="15" thickBot="1" x14ac:dyDescent="0.4">
      <c r="A77" s="51">
        <v>46187</v>
      </c>
      <c r="B77" s="52">
        <v>8.6</v>
      </c>
      <c r="C77" s="52">
        <v>41</v>
      </c>
      <c r="D77" s="52">
        <v>0</v>
      </c>
      <c r="E77" s="52">
        <v>0</v>
      </c>
      <c r="F77" s="52"/>
      <c r="G77" s="52">
        <v>67.58</v>
      </c>
    </row>
    <row r="78" spans="1:7" ht="15" thickBot="1" x14ac:dyDescent="0.4">
      <c r="A78" s="51">
        <v>46188</v>
      </c>
      <c r="B78" s="52">
        <v>8.6</v>
      </c>
      <c r="C78" s="52">
        <v>41</v>
      </c>
      <c r="D78" s="52">
        <v>0</v>
      </c>
      <c r="E78" s="52">
        <v>0</v>
      </c>
      <c r="F78" s="52"/>
      <c r="G78" s="52">
        <v>67.58</v>
      </c>
    </row>
    <row r="79" spans="1:7" ht="15" thickBot="1" x14ac:dyDescent="0.4">
      <c r="A79" s="51">
        <v>46189</v>
      </c>
      <c r="B79" s="52">
        <v>8.6</v>
      </c>
      <c r="C79" s="52">
        <v>41</v>
      </c>
      <c r="D79" s="52">
        <v>0</v>
      </c>
      <c r="E79" s="52">
        <v>0</v>
      </c>
      <c r="F79" s="52"/>
      <c r="G79" s="52">
        <v>67.58</v>
      </c>
    </row>
    <row r="80" spans="1:7" ht="15" thickBot="1" x14ac:dyDescent="0.4">
      <c r="A80" s="51">
        <v>46190</v>
      </c>
      <c r="B80" s="52">
        <v>8.6</v>
      </c>
      <c r="C80" s="52">
        <v>41</v>
      </c>
      <c r="D80" s="52">
        <v>0</v>
      </c>
      <c r="E80" s="52">
        <v>0</v>
      </c>
      <c r="F80" s="52"/>
      <c r="G80" s="52">
        <v>67.58</v>
      </c>
    </row>
    <row r="81" spans="1:7" ht="15" thickBot="1" x14ac:dyDescent="0.4">
      <c r="A81" s="51">
        <v>46191</v>
      </c>
      <c r="B81" s="52">
        <v>8.6</v>
      </c>
      <c r="C81" s="52">
        <v>36</v>
      </c>
      <c r="D81" s="52">
        <v>0</v>
      </c>
      <c r="E81" s="52">
        <v>0</v>
      </c>
      <c r="F81" s="52"/>
      <c r="G81" s="52">
        <v>41.480000000000004</v>
      </c>
    </row>
    <row r="82" spans="1:7" ht="15" thickBot="1" x14ac:dyDescent="0.4">
      <c r="A82" s="51">
        <v>46192</v>
      </c>
      <c r="B82" s="52">
        <v>8.6</v>
      </c>
      <c r="C82" s="52">
        <v>36</v>
      </c>
      <c r="D82" s="52">
        <v>0</v>
      </c>
      <c r="E82" s="52">
        <v>0</v>
      </c>
      <c r="F82" s="52"/>
      <c r="G82" s="52">
        <v>41.480000000000004</v>
      </c>
    </row>
    <row r="83" spans="1:7" ht="15" thickBot="1" x14ac:dyDescent="0.4">
      <c r="A83" s="51">
        <v>46193</v>
      </c>
      <c r="B83" s="52">
        <v>7.6</v>
      </c>
      <c r="C83" s="52">
        <v>36</v>
      </c>
      <c r="D83" s="52">
        <v>0</v>
      </c>
      <c r="E83" s="52">
        <v>0</v>
      </c>
      <c r="F83" s="52"/>
      <c r="G83" s="52">
        <v>33.88000000000001</v>
      </c>
    </row>
    <row r="84" spans="1:7" ht="15" thickBot="1" x14ac:dyDescent="0.4">
      <c r="A84" s="51">
        <v>46194</v>
      </c>
      <c r="B84" s="52">
        <v>7.6</v>
      </c>
      <c r="C84" s="52">
        <v>0</v>
      </c>
      <c r="D84" s="52">
        <v>0</v>
      </c>
      <c r="E84" s="52">
        <v>0</v>
      </c>
      <c r="F84" s="52"/>
      <c r="G84" s="52">
        <v>41.480000000000004</v>
      </c>
    </row>
    <row r="85" spans="1:7" ht="15" thickBot="1" x14ac:dyDescent="0.4">
      <c r="A85" s="51">
        <v>46195</v>
      </c>
      <c r="B85" s="52">
        <v>7.6</v>
      </c>
      <c r="C85" s="52">
        <v>0</v>
      </c>
      <c r="D85" s="52">
        <v>0</v>
      </c>
      <c r="E85" s="52">
        <v>0</v>
      </c>
      <c r="F85" s="52"/>
      <c r="G85" s="52">
        <v>41.480000000000004</v>
      </c>
    </row>
    <row r="86" spans="1:7" ht="15" thickBot="1" x14ac:dyDescent="0.4">
      <c r="A86" s="51">
        <v>46196</v>
      </c>
      <c r="B86" s="52">
        <v>7.6</v>
      </c>
      <c r="C86" s="52">
        <v>0</v>
      </c>
      <c r="D86" s="52">
        <v>0</v>
      </c>
      <c r="E86" s="52">
        <v>0</v>
      </c>
      <c r="F86" s="52"/>
      <c r="G86" s="52">
        <v>41.480000000000004</v>
      </c>
    </row>
    <row r="87" spans="1:7" ht="15" thickBot="1" x14ac:dyDescent="0.4">
      <c r="A87" s="51">
        <v>46197</v>
      </c>
      <c r="B87" s="52">
        <v>7.6</v>
      </c>
      <c r="C87" s="52">
        <v>0</v>
      </c>
      <c r="D87" s="52">
        <v>0</v>
      </c>
      <c r="E87" s="52">
        <v>0</v>
      </c>
      <c r="F87" s="52"/>
      <c r="G87" s="52">
        <v>41.480000000000004</v>
      </c>
    </row>
    <row r="88" spans="1:7" ht="15" thickBot="1" x14ac:dyDescent="0.4">
      <c r="A88" s="51">
        <v>46198</v>
      </c>
      <c r="B88" s="52">
        <v>7.6</v>
      </c>
      <c r="C88" s="52">
        <v>0</v>
      </c>
      <c r="D88" s="52">
        <v>0</v>
      </c>
      <c r="E88" s="52">
        <v>0</v>
      </c>
      <c r="F88" s="52"/>
      <c r="G88" s="52">
        <v>41.480000000000004</v>
      </c>
    </row>
    <row r="89" spans="1:7" ht="15" thickBot="1" x14ac:dyDescent="0.4">
      <c r="A89" s="51">
        <v>46199</v>
      </c>
      <c r="B89" s="52">
        <v>7.6</v>
      </c>
      <c r="C89" s="52">
        <v>0</v>
      </c>
      <c r="D89" s="52">
        <v>0</v>
      </c>
      <c r="E89" s="52">
        <v>0</v>
      </c>
      <c r="F89" s="52"/>
      <c r="G89" s="52">
        <v>34.28</v>
      </c>
    </row>
    <row r="90" spans="1:7" ht="15" thickBot="1" x14ac:dyDescent="0.4">
      <c r="A90" s="51">
        <v>46200</v>
      </c>
      <c r="B90" s="52">
        <v>7.6</v>
      </c>
      <c r="C90" s="52">
        <v>0</v>
      </c>
      <c r="D90" s="52">
        <v>0</v>
      </c>
      <c r="E90" s="52">
        <v>0</v>
      </c>
      <c r="F90" s="52"/>
      <c r="G90" s="52">
        <v>34.28</v>
      </c>
    </row>
    <row r="91" spans="1:7" ht="15" thickBot="1" x14ac:dyDescent="0.4">
      <c r="A91" s="51">
        <v>46201</v>
      </c>
      <c r="B91" s="52">
        <v>7.6</v>
      </c>
      <c r="C91" s="52">
        <v>0</v>
      </c>
      <c r="D91" s="52">
        <v>0</v>
      </c>
      <c r="E91" s="52">
        <v>0</v>
      </c>
      <c r="F91" s="52"/>
      <c r="G91" s="52">
        <v>34.28</v>
      </c>
    </row>
    <row r="92" spans="1:7" ht="15" thickBot="1" x14ac:dyDescent="0.4">
      <c r="A92" s="51">
        <v>46202</v>
      </c>
      <c r="B92" s="52">
        <v>7.6</v>
      </c>
      <c r="C92" s="52">
        <v>0</v>
      </c>
      <c r="D92" s="52">
        <v>0</v>
      </c>
      <c r="E92" s="52">
        <v>0</v>
      </c>
      <c r="F92" s="52"/>
      <c r="G92" s="52">
        <v>34.28</v>
      </c>
    </row>
    <row r="93" spans="1:7" ht="15" thickBot="1" x14ac:dyDescent="0.4">
      <c r="A93" s="51">
        <v>46203</v>
      </c>
      <c r="B93" s="52">
        <v>0</v>
      </c>
      <c r="C93" s="52">
        <v>0</v>
      </c>
      <c r="D93" s="52">
        <v>0</v>
      </c>
      <c r="E93" s="52">
        <v>0</v>
      </c>
      <c r="F93" s="52"/>
      <c r="G93" s="52">
        <v>34.28</v>
      </c>
    </row>
    <row r="94" spans="1:7" ht="15" thickBot="1" x14ac:dyDescent="0.4">
      <c r="A94" s="51">
        <v>46204</v>
      </c>
      <c r="B94" s="52">
        <v>0</v>
      </c>
      <c r="C94" s="52">
        <v>0</v>
      </c>
      <c r="D94" s="52">
        <v>0</v>
      </c>
      <c r="E94" s="52">
        <v>0</v>
      </c>
      <c r="F94" s="52"/>
      <c r="G94" s="52">
        <v>26.680000000000007</v>
      </c>
    </row>
    <row r="95" spans="1:7" ht="15" thickBot="1" x14ac:dyDescent="0.4">
      <c r="A95" s="51">
        <v>46205</v>
      </c>
      <c r="B95" s="52">
        <v>0</v>
      </c>
      <c r="C95" s="52">
        <v>0</v>
      </c>
      <c r="D95" s="52">
        <v>0</v>
      </c>
      <c r="E95" s="52">
        <v>0</v>
      </c>
      <c r="F95" s="52"/>
      <c r="G95" s="52">
        <v>41.400000000000006</v>
      </c>
    </row>
    <row r="96" spans="1:7" ht="15" thickBot="1" x14ac:dyDescent="0.4">
      <c r="A96" s="51">
        <v>46206</v>
      </c>
      <c r="B96" s="52">
        <v>0</v>
      </c>
      <c r="C96" s="52">
        <v>0</v>
      </c>
      <c r="D96" s="52">
        <v>0</v>
      </c>
      <c r="E96" s="52">
        <v>0</v>
      </c>
      <c r="F96" s="52"/>
      <c r="G96" s="52">
        <v>24.5</v>
      </c>
    </row>
    <row r="97" spans="1:7" ht="15" thickBot="1" x14ac:dyDescent="0.4">
      <c r="A97" s="51">
        <v>46207</v>
      </c>
      <c r="B97" s="52">
        <v>0</v>
      </c>
      <c r="C97" s="52">
        <v>0</v>
      </c>
      <c r="D97" s="52">
        <v>0</v>
      </c>
      <c r="E97" s="52">
        <v>0</v>
      </c>
      <c r="F97" s="52"/>
      <c r="G97" s="52">
        <v>24.5</v>
      </c>
    </row>
    <row r="98" spans="1:7" ht="15" thickBot="1" x14ac:dyDescent="0.4">
      <c r="A98" s="51">
        <v>46208</v>
      </c>
      <c r="B98" s="52">
        <v>0</v>
      </c>
      <c r="C98" s="52">
        <v>0</v>
      </c>
      <c r="D98" s="52">
        <v>0</v>
      </c>
      <c r="E98" s="52">
        <v>0</v>
      </c>
      <c r="F98" s="52"/>
      <c r="G98" s="52">
        <v>0</v>
      </c>
    </row>
    <row r="99" spans="1:7" ht="15" thickBot="1" x14ac:dyDescent="0.4">
      <c r="A99" s="51">
        <v>46209</v>
      </c>
      <c r="B99" s="52">
        <v>0</v>
      </c>
      <c r="C99" s="52">
        <v>0</v>
      </c>
      <c r="D99" s="52">
        <v>0</v>
      </c>
      <c r="E99" s="52">
        <v>0</v>
      </c>
      <c r="F99" s="52"/>
      <c r="G99" s="52">
        <v>0</v>
      </c>
    </row>
    <row r="100" spans="1:7" ht="15" thickBot="1" x14ac:dyDescent="0.4">
      <c r="A100" s="51">
        <v>46210</v>
      </c>
      <c r="B100" s="52">
        <v>0</v>
      </c>
      <c r="C100" s="52">
        <v>0</v>
      </c>
      <c r="D100" s="52">
        <v>0</v>
      </c>
      <c r="E100" s="52">
        <v>0</v>
      </c>
      <c r="F100" s="52"/>
      <c r="G100" s="52">
        <v>0</v>
      </c>
    </row>
    <row r="101" spans="1:7" ht="15" thickBot="1" x14ac:dyDescent="0.4">
      <c r="A101" s="51">
        <v>46211</v>
      </c>
      <c r="B101" s="52">
        <v>0</v>
      </c>
      <c r="C101" s="52">
        <v>0</v>
      </c>
      <c r="D101" s="52">
        <v>0</v>
      </c>
      <c r="E101" s="52">
        <v>0</v>
      </c>
      <c r="F101" s="52"/>
      <c r="G101" s="52">
        <v>0</v>
      </c>
    </row>
    <row r="102" spans="1:7" ht="15" thickBot="1" x14ac:dyDescent="0.4">
      <c r="A102" s="51">
        <v>46212</v>
      </c>
      <c r="B102" s="52">
        <v>0</v>
      </c>
      <c r="C102" s="52">
        <v>0</v>
      </c>
      <c r="D102" s="52">
        <v>0</v>
      </c>
      <c r="E102" s="52">
        <v>0</v>
      </c>
      <c r="F102" s="52"/>
      <c r="G102" s="52">
        <v>0</v>
      </c>
    </row>
    <row r="103" spans="1:7" ht="15" thickBot="1" x14ac:dyDescent="0.4">
      <c r="A103" s="51">
        <v>46213</v>
      </c>
      <c r="B103" s="52">
        <v>0</v>
      </c>
      <c r="C103" s="52">
        <v>0</v>
      </c>
      <c r="D103" s="52">
        <v>0</v>
      </c>
      <c r="E103" s="52">
        <v>0</v>
      </c>
      <c r="F103" s="52"/>
      <c r="G103" s="52">
        <v>0</v>
      </c>
    </row>
    <row r="104" spans="1:7" ht="15" thickBot="1" x14ac:dyDescent="0.4">
      <c r="A104" s="51">
        <v>46214</v>
      </c>
      <c r="B104" s="52">
        <v>0</v>
      </c>
      <c r="C104" s="52">
        <v>0</v>
      </c>
      <c r="D104" s="52">
        <v>0</v>
      </c>
      <c r="E104" s="52">
        <v>0</v>
      </c>
      <c r="F104" s="52"/>
      <c r="G104" s="52">
        <v>0</v>
      </c>
    </row>
    <row r="105" spans="1:7" ht="15" thickBot="1" x14ac:dyDescent="0.4">
      <c r="A105" s="51">
        <v>46215</v>
      </c>
      <c r="B105" s="52">
        <v>0</v>
      </c>
      <c r="C105" s="52">
        <v>0</v>
      </c>
      <c r="D105" s="52">
        <v>0</v>
      </c>
      <c r="E105" s="52">
        <v>0</v>
      </c>
      <c r="F105" s="52"/>
      <c r="G105" s="52">
        <v>0</v>
      </c>
    </row>
    <row r="106" spans="1:7" ht="15" thickBot="1" x14ac:dyDescent="0.4">
      <c r="A106" s="51">
        <v>46216</v>
      </c>
      <c r="B106" s="52">
        <v>0</v>
      </c>
      <c r="C106" s="52">
        <v>0</v>
      </c>
      <c r="D106" s="52">
        <v>0</v>
      </c>
      <c r="E106" s="52">
        <v>0</v>
      </c>
      <c r="F106" s="52"/>
      <c r="G106" s="52">
        <v>0</v>
      </c>
    </row>
    <row r="107" spans="1:7" ht="15" thickBot="1" x14ac:dyDescent="0.4">
      <c r="A107" s="51">
        <v>46217</v>
      </c>
      <c r="B107" s="52">
        <v>0</v>
      </c>
      <c r="C107" s="52">
        <v>0</v>
      </c>
      <c r="D107" s="52">
        <v>0</v>
      </c>
      <c r="E107" s="52">
        <v>0</v>
      </c>
      <c r="F107" s="52"/>
      <c r="G107" s="52">
        <v>0</v>
      </c>
    </row>
    <row r="108" spans="1:7" ht="15" thickBot="1" x14ac:dyDescent="0.4">
      <c r="A108" s="51">
        <v>46218</v>
      </c>
      <c r="B108" s="52">
        <v>0</v>
      </c>
      <c r="C108" s="52">
        <v>0</v>
      </c>
      <c r="D108" s="52">
        <v>0</v>
      </c>
      <c r="E108" s="52">
        <v>0</v>
      </c>
      <c r="F108" s="52"/>
      <c r="G108" s="52">
        <v>0</v>
      </c>
    </row>
    <row r="109" spans="1:7" ht="15" thickBot="1" x14ac:dyDescent="0.4">
      <c r="A109" s="51">
        <v>46219</v>
      </c>
      <c r="B109" s="52">
        <v>0</v>
      </c>
      <c r="C109" s="52">
        <v>0</v>
      </c>
      <c r="D109" s="52">
        <v>0</v>
      </c>
      <c r="E109" s="52">
        <v>0</v>
      </c>
      <c r="F109" s="52"/>
      <c r="G109" s="52">
        <v>5.5</v>
      </c>
    </row>
    <row r="110" spans="1:7" ht="15" thickBot="1" x14ac:dyDescent="0.4">
      <c r="A110" s="51">
        <v>46220</v>
      </c>
      <c r="B110" s="52">
        <v>0</v>
      </c>
      <c r="C110" s="52">
        <v>0</v>
      </c>
      <c r="D110" s="52">
        <v>0</v>
      </c>
      <c r="E110" s="52">
        <v>0</v>
      </c>
      <c r="F110" s="52"/>
      <c r="G110" s="52">
        <v>5.5</v>
      </c>
    </row>
    <row r="111" spans="1:7" ht="15" thickBot="1" x14ac:dyDescent="0.4">
      <c r="A111" s="51">
        <v>46221</v>
      </c>
      <c r="B111" s="52">
        <v>0</v>
      </c>
      <c r="C111" s="52">
        <v>0</v>
      </c>
      <c r="D111" s="52">
        <v>0</v>
      </c>
      <c r="E111" s="52">
        <v>0</v>
      </c>
      <c r="F111" s="52"/>
      <c r="G111" s="52">
        <v>5.5</v>
      </c>
    </row>
    <row r="112" spans="1:7" ht="15" thickBot="1" x14ac:dyDescent="0.4">
      <c r="A112" s="51">
        <v>46222</v>
      </c>
      <c r="B112" s="52">
        <v>0</v>
      </c>
      <c r="C112" s="52">
        <v>0</v>
      </c>
      <c r="D112" s="52">
        <v>0</v>
      </c>
      <c r="E112" s="52">
        <v>0</v>
      </c>
      <c r="F112" s="52"/>
      <c r="G112" s="52">
        <v>5.5</v>
      </c>
    </row>
    <row r="113" spans="1:7" ht="15" thickBot="1" x14ac:dyDescent="0.4">
      <c r="A113" s="51">
        <v>46223</v>
      </c>
      <c r="B113" s="52">
        <v>0</v>
      </c>
      <c r="C113" s="52">
        <v>0</v>
      </c>
      <c r="D113" s="52">
        <v>0</v>
      </c>
      <c r="E113" s="52">
        <v>0</v>
      </c>
      <c r="F113" s="52"/>
      <c r="G113" s="52">
        <v>5.5</v>
      </c>
    </row>
    <row r="114" spans="1:7" ht="15" thickBot="1" x14ac:dyDescent="0.4">
      <c r="A114" s="51">
        <v>46224</v>
      </c>
      <c r="B114" s="52">
        <v>0</v>
      </c>
      <c r="C114" s="52">
        <v>0</v>
      </c>
      <c r="D114" s="52">
        <v>0</v>
      </c>
      <c r="E114" s="52">
        <v>0</v>
      </c>
      <c r="F114" s="52"/>
      <c r="G114" s="52">
        <v>5.5</v>
      </c>
    </row>
    <row r="115" spans="1:7" ht="15" thickBot="1" x14ac:dyDescent="0.4">
      <c r="A115" s="51">
        <v>46225</v>
      </c>
      <c r="B115" s="52">
        <v>0</v>
      </c>
      <c r="C115" s="52">
        <v>0</v>
      </c>
      <c r="D115" s="52">
        <v>0</v>
      </c>
      <c r="E115" s="52">
        <v>0</v>
      </c>
      <c r="F115" s="52"/>
      <c r="G115" s="52">
        <v>5.5</v>
      </c>
    </row>
    <row r="116" spans="1:7" ht="15" thickBot="1" x14ac:dyDescent="0.4">
      <c r="A116" s="51">
        <v>46226</v>
      </c>
      <c r="B116" s="52">
        <v>0</v>
      </c>
      <c r="C116" s="52">
        <v>0</v>
      </c>
      <c r="D116" s="52">
        <v>0</v>
      </c>
      <c r="E116" s="52">
        <v>0</v>
      </c>
      <c r="F116" s="52"/>
      <c r="G116" s="52">
        <v>5.5</v>
      </c>
    </row>
    <row r="117" spans="1:7" ht="15" thickBot="1" x14ac:dyDescent="0.4">
      <c r="A117" s="51">
        <v>46227</v>
      </c>
      <c r="B117" s="52">
        <v>0</v>
      </c>
      <c r="C117" s="52">
        <v>0</v>
      </c>
      <c r="D117" s="52">
        <v>0</v>
      </c>
      <c r="E117" s="52">
        <v>0</v>
      </c>
      <c r="F117" s="52"/>
      <c r="G117" s="52">
        <v>5.5</v>
      </c>
    </row>
    <row r="118" spans="1:7" ht="15" thickBot="1" x14ac:dyDescent="0.4">
      <c r="A118" s="51">
        <v>46228</v>
      </c>
      <c r="B118" s="52">
        <v>0</v>
      </c>
      <c r="C118" s="52">
        <v>0</v>
      </c>
      <c r="D118" s="52">
        <v>0</v>
      </c>
      <c r="E118" s="52">
        <v>0</v>
      </c>
      <c r="F118" s="52"/>
      <c r="G118" s="52">
        <v>5.5</v>
      </c>
    </row>
    <row r="119" spans="1:7" ht="15" thickBot="1" x14ac:dyDescent="0.4">
      <c r="A119" s="51">
        <v>46229</v>
      </c>
      <c r="B119" s="52">
        <v>0</v>
      </c>
      <c r="C119" s="52">
        <v>0</v>
      </c>
      <c r="D119" s="52">
        <v>0</v>
      </c>
      <c r="E119" s="52">
        <v>0</v>
      </c>
      <c r="F119" s="52"/>
      <c r="G119" s="52">
        <v>5.5</v>
      </c>
    </row>
    <row r="120" spans="1:7" ht="15" thickBot="1" x14ac:dyDescent="0.4">
      <c r="A120" s="51">
        <v>46230</v>
      </c>
      <c r="B120" s="52">
        <v>0</v>
      </c>
      <c r="C120" s="52">
        <v>0</v>
      </c>
      <c r="D120" s="52">
        <v>0</v>
      </c>
      <c r="E120" s="52">
        <v>0</v>
      </c>
      <c r="F120" s="52"/>
      <c r="G120" s="52">
        <v>5.5</v>
      </c>
    </row>
    <row r="121" spans="1:7" ht="15" thickBot="1" x14ac:dyDescent="0.4">
      <c r="A121" s="51">
        <v>46231</v>
      </c>
      <c r="B121" s="52">
        <v>0</v>
      </c>
      <c r="C121" s="52">
        <v>0</v>
      </c>
      <c r="D121" s="52">
        <v>0</v>
      </c>
      <c r="E121" s="52">
        <v>0</v>
      </c>
      <c r="F121" s="52"/>
      <c r="G121" s="52">
        <v>5.5</v>
      </c>
    </row>
    <row r="122" spans="1:7" ht="15" thickBot="1" x14ac:dyDescent="0.4">
      <c r="A122" s="51">
        <v>46232</v>
      </c>
      <c r="B122" s="52">
        <v>0</v>
      </c>
      <c r="C122" s="52">
        <v>0</v>
      </c>
      <c r="D122" s="52">
        <v>0</v>
      </c>
      <c r="E122" s="52">
        <v>0</v>
      </c>
      <c r="F122" s="52"/>
      <c r="G122" s="52">
        <v>5.5</v>
      </c>
    </row>
    <row r="123" spans="1:7" ht="15" thickBot="1" x14ac:dyDescent="0.4">
      <c r="A123" s="51">
        <v>46233</v>
      </c>
      <c r="B123" s="52">
        <v>0</v>
      </c>
      <c r="C123" s="52">
        <v>0</v>
      </c>
      <c r="D123" s="52">
        <v>0</v>
      </c>
      <c r="E123" s="52">
        <v>0</v>
      </c>
      <c r="F123" s="52"/>
      <c r="G123" s="52">
        <v>5.5</v>
      </c>
    </row>
    <row r="124" spans="1:7" ht="15" thickBot="1" x14ac:dyDescent="0.4">
      <c r="A124" s="51">
        <v>46234</v>
      </c>
      <c r="B124" s="52">
        <v>0</v>
      </c>
      <c r="C124" s="52">
        <v>0</v>
      </c>
      <c r="D124" s="52">
        <v>0</v>
      </c>
      <c r="E124" s="52">
        <v>0</v>
      </c>
      <c r="F124" s="52"/>
      <c r="G124" s="52">
        <v>5.5</v>
      </c>
    </row>
    <row r="125" spans="1:7" ht="15" thickBot="1" x14ac:dyDescent="0.4">
      <c r="A125" s="51">
        <v>46235</v>
      </c>
      <c r="B125" s="52">
        <v>0</v>
      </c>
      <c r="C125" s="52">
        <v>0</v>
      </c>
      <c r="D125" s="52">
        <v>0</v>
      </c>
      <c r="E125" s="52">
        <v>0</v>
      </c>
      <c r="F125" s="52"/>
      <c r="G125" s="52">
        <v>5.5</v>
      </c>
    </row>
    <row r="126" spans="1:7" ht="15" thickBot="1" x14ac:dyDescent="0.4">
      <c r="A126" s="51">
        <v>46236</v>
      </c>
      <c r="B126" s="52">
        <v>0</v>
      </c>
      <c r="C126" s="52">
        <v>0</v>
      </c>
      <c r="D126" s="52">
        <v>0</v>
      </c>
      <c r="E126" s="52">
        <v>0</v>
      </c>
      <c r="F126" s="52"/>
      <c r="G126" s="52">
        <v>5.6129999999999995</v>
      </c>
    </row>
    <row r="127" spans="1:7" ht="15" thickBot="1" x14ac:dyDescent="0.4">
      <c r="A127" s="51">
        <v>46237</v>
      </c>
      <c r="B127" s="52">
        <v>0</v>
      </c>
      <c r="C127" s="52">
        <v>0</v>
      </c>
      <c r="D127" s="52">
        <v>0</v>
      </c>
      <c r="E127" s="52">
        <v>0</v>
      </c>
      <c r="F127" s="52"/>
      <c r="G127" s="52">
        <v>5.6129999999999995</v>
      </c>
    </row>
    <row r="128" spans="1:7" ht="15" thickBot="1" x14ac:dyDescent="0.4">
      <c r="A128" s="51">
        <v>46238</v>
      </c>
      <c r="B128" s="52">
        <v>0</v>
      </c>
      <c r="C128" s="52">
        <v>0</v>
      </c>
      <c r="D128" s="52">
        <v>0</v>
      </c>
      <c r="E128" s="52">
        <v>0</v>
      </c>
      <c r="F128" s="52"/>
      <c r="G128" s="52">
        <v>5.6129999999999995</v>
      </c>
    </row>
    <row r="129" spans="1:7" ht="15" thickBot="1" x14ac:dyDescent="0.4">
      <c r="A129" s="51">
        <v>46239</v>
      </c>
      <c r="B129" s="52">
        <v>0</v>
      </c>
      <c r="C129" s="52">
        <v>0</v>
      </c>
      <c r="D129" s="52">
        <v>0</v>
      </c>
      <c r="E129" s="52">
        <v>0</v>
      </c>
      <c r="F129" s="52"/>
      <c r="G129" s="52">
        <v>5.6129999999999995</v>
      </c>
    </row>
    <row r="130" spans="1:7" ht="15" thickBot="1" x14ac:dyDescent="0.4">
      <c r="A130" s="51">
        <v>46240</v>
      </c>
      <c r="B130" s="52">
        <v>0</v>
      </c>
      <c r="C130" s="52">
        <v>0</v>
      </c>
      <c r="D130" s="52">
        <v>0</v>
      </c>
      <c r="E130" s="52">
        <v>0</v>
      </c>
      <c r="F130" s="52"/>
      <c r="G130" s="52">
        <v>4.1129999999999995</v>
      </c>
    </row>
    <row r="131" spans="1:7" ht="15" thickBot="1" x14ac:dyDescent="0.4">
      <c r="A131" s="51">
        <v>46241</v>
      </c>
      <c r="B131" s="52">
        <v>0</v>
      </c>
      <c r="C131" s="52">
        <v>0</v>
      </c>
      <c r="D131" s="52">
        <v>0</v>
      </c>
      <c r="E131" s="52">
        <v>0</v>
      </c>
      <c r="F131" s="52"/>
      <c r="G131" s="52">
        <v>4.1129999999999995</v>
      </c>
    </row>
    <row r="132" spans="1:7" ht="15" thickBot="1" x14ac:dyDescent="0.4">
      <c r="A132" s="51">
        <v>46242</v>
      </c>
      <c r="B132" s="52">
        <v>0</v>
      </c>
      <c r="C132" s="52">
        <v>0</v>
      </c>
      <c r="D132" s="52">
        <v>0</v>
      </c>
      <c r="E132" s="52">
        <v>0</v>
      </c>
      <c r="F132" s="52"/>
      <c r="G132" s="52">
        <v>4.1129999999999995</v>
      </c>
    </row>
    <row r="133" spans="1:7" ht="15" thickBot="1" x14ac:dyDescent="0.4">
      <c r="A133" s="51">
        <v>46243</v>
      </c>
      <c r="B133" s="52">
        <v>0</v>
      </c>
      <c r="C133" s="52">
        <v>0</v>
      </c>
      <c r="D133" s="52">
        <v>0</v>
      </c>
      <c r="E133" s="52">
        <v>0</v>
      </c>
      <c r="F133" s="52"/>
      <c r="G133" s="52">
        <v>4.1129999999999995</v>
      </c>
    </row>
    <row r="134" spans="1:7" ht="15" thickBot="1" x14ac:dyDescent="0.4">
      <c r="A134" s="51">
        <v>46244</v>
      </c>
      <c r="B134" s="52">
        <v>0</v>
      </c>
      <c r="C134" s="52">
        <v>0</v>
      </c>
      <c r="D134" s="52">
        <v>0</v>
      </c>
      <c r="E134" s="52">
        <v>0</v>
      </c>
      <c r="F134" s="52"/>
      <c r="G134" s="52">
        <v>4.1129999999999995</v>
      </c>
    </row>
    <row r="135" spans="1:7" ht="15" thickBot="1" x14ac:dyDescent="0.4">
      <c r="A135" s="51">
        <v>46245</v>
      </c>
      <c r="B135" s="52">
        <v>0</v>
      </c>
      <c r="C135" s="52">
        <v>0</v>
      </c>
      <c r="D135" s="52">
        <v>0</v>
      </c>
      <c r="E135" s="52">
        <v>0</v>
      </c>
      <c r="F135" s="52"/>
      <c r="G135" s="52">
        <v>4.1129999999999995</v>
      </c>
    </row>
    <row r="136" spans="1:7" ht="15" thickBot="1" x14ac:dyDescent="0.4">
      <c r="A136" s="51">
        <v>46246</v>
      </c>
      <c r="B136" s="52">
        <v>0</v>
      </c>
      <c r="C136" s="52">
        <v>0</v>
      </c>
      <c r="D136" s="52">
        <v>0</v>
      </c>
      <c r="E136" s="52">
        <v>0</v>
      </c>
      <c r="F136" s="52"/>
      <c r="G136" s="52">
        <v>4.1129999999999995</v>
      </c>
    </row>
    <row r="137" spans="1:7" ht="15" thickBot="1" x14ac:dyDescent="0.4">
      <c r="A137" s="51">
        <v>46247</v>
      </c>
      <c r="B137" s="52">
        <v>0</v>
      </c>
      <c r="C137" s="52">
        <v>0</v>
      </c>
      <c r="D137" s="52">
        <v>0</v>
      </c>
      <c r="E137" s="52">
        <v>0</v>
      </c>
      <c r="F137" s="52"/>
      <c r="G137" s="52">
        <v>4.1129999999999995</v>
      </c>
    </row>
    <row r="138" spans="1:7" ht="15" thickBot="1" x14ac:dyDescent="0.4">
      <c r="A138" s="51">
        <v>46248</v>
      </c>
      <c r="B138" s="52">
        <v>0</v>
      </c>
      <c r="C138" s="52">
        <v>0</v>
      </c>
      <c r="D138" s="52">
        <v>0</v>
      </c>
      <c r="E138" s="52">
        <v>0</v>
      </c>
      <c r="F138" s="52"/>
      <c r="G138" s="52">
        <v>4.1129999999999995</v>
      </c>
    </row>
    <row r="139" spans="1:7" ht="15" thickBot="1" x14ac:dyDescent="0.4">
      <c r="A139" s="51">
        <v>46249</v>
      </c>
      <c r="B139" s="52">
        <v>0</v>
      </c>
      <c r="C139" s="52">
        <v>0</v>
      </c>
      <c r="D139" s="52">
        <v>0</v>
      </c>
      <c r="E139" s="52">
        <v>0</v>
      </c>
      <c r="F139" s="52"/>
      <c r="G139" s="52">
        <v>4.1129999999999995</v>
      </c>
    </row>
    <row r="140" spans="1:7" ht="15" thickBot="1" x14ac:dyDescent="0.4">
      <c r="A140" s="51">
        <v>46250</v>
      </c>
      <c r="B140" s="52">
        <v>0</v>
      </c>
      <c r="C140" s="52">
        <v>0</v>
      </c>
      <c r="D140" s="52">
        <v>0</v>
      </c>
      <c r="E140" s="52">
        <v>0</v>
      </c>
      <c r="F140" s="52"/>
      <c r="G140" s="52">
        <v>0</v>
      </c>
    </row>
    <row r="141" spans="1:7" ht="15" thickBot="1" x14ac:dyDescent="0.4">
      <c r="A141" s="51">
        <v>46251</v>
      </c>
      <c r="B141" s="52">
        <v>0</v>
      </c>
      <c r="C141" s="52">
        <v>0</v>
      </c>
      <c r="D141" s="52">
        <v>0</v>
      </c>
      <c r="E141" s="52">
        <v>0</v>
      </c>
      <c r="F141" s="52"/>
      <c r="G141" s="52">
        <v>0</v>
      </c>
    </row>
    <row r="142" spans="1:7" ht="15" thickBot="1" x14ac:dyDescent="0.4">
      <c r="A142" s="51">
        <v>46252</v>
      </c>
      <c r="B142" s="52">
        <v>0</v>
      </c>
      <c r="C142" s="52">
        <v>0</v>
      </c>
      <c r="D142" s="52">
        <v>0</v>
      </c>
      <c r="E142" s="52">
        <v>0</v>
      </c>
      <c r="F142" s="52"/>
      <c r="G142" s="52">
        <v>0</v>
      </c>
    </row>
    <row r="143" spans="1:7" ht="15" thickBot="1" x14ac:dyDescent="0.4">
      <c r="A143" s="51">
        <v>46253</v>
      </c>
      <c r="B143" s="52">
        <v>0</v>
      </c>
      <c r="C143" s="52">
        <v>0</v>
      </c>
      <c r="D143" s="52">
        <v>0</v>
      </c>
      <c r="E143" s="52">
        <v>0</v>
      </c>
      <c r="F143" s="52"/>
      <c r="G143" s="52">
        <v>0</v>
      </c>
    </row>
    <row r="144" spans="1:7" ht="15" thickBot="1" x14ac:dyDescent="0.4">
      <c r="A144" s="51">
        <v>46254</v>
      </c>
      <c r="B144" s="52">
        <v>0</v>
      </c>
      <c r="C144" s="52">
        <v>0</v>
      </c>
      <c r="D144" s="52">
        <v>0</v>
      </c>
      <c r="E144" s="52">
        <v>0</v>
      </c>
      <c r="F144" s="52"/>
      <c r="G144" s="52">
        <v>0</v>
      </c>
    </row>
    <row r="145" spans="1:7" ht="15" thickBot="1" x14ac:dyDescent="0.4">
      <c r="A145" s="51">
        <v>46255</v>
      </c>
      <c r="B145" s="52">
        <v>0</v>
      </c>
      <c r="C145" s="52">
        <v>0</v>
      </c>
      <c r="D145" s="52">
        <v>0</v>
      </c>
      <c r="E145" s="52">
        <v>0</v>
      </c>
      <c r="F145" s="52"/>
      <c r="G145" s="52">
        <v>15.599999999999994</v>
      </c>
    </row>
    <row r="146" spans="1:7" ht="15" thickBot="1" x14ac:dyDescent="0.4">
      <c r="A146" s="51">
        <v>46256</v>
      </c>
      <c r="B146" s="52">
        <v>0</v>
      </c>
      <c r="C146" s="52">
        <v>0</v>
      </c>
      <c r="D146" s="52">
        <v>0</v>
      </c>
      <c r="E146" s="52">
        <v>0</v>
      </c>
      <c r="F146" s="52"/>
      <c r="G146" s="52">
        <v>15.599999999999994</v>
      </c>
    </row>
    <row r="147" spans="1:7" ht="15" thickBot="1" x14ac:dyDescent="0.4">
      <c r="A147" s="51">
        <v>46257</v>
      </c>
      <c r="B147" s="52">
        <v>0</v>
      </c>
      <c r="C147" s="52">
        <v>0</v>
      </c>
      <c r="D147" s="52">
        <v>0</v>
      </c>
      <c r="E147" s="52">
        <v>0</v>
      </c>
      <c r="F147" s="52"/>
      <c r="G147" s="52">
        <v>0</v>
      </c>
    </row>
    <row r="148" spans="1:7" ht="15" thickBot="1" x14ac:dyDescent="0.4">
      <c r="A148" s="51">
        <v>46258</v>
      </c>
      <c r="B148" s="52">
        <v>0</v>
      </c>
      <c r="C148" s="52">
        <v>0</v>
      </c>
      <c r="D148" s="52">
        <v>19.8</v>
      </c>
      <c r="E148" s="52">
        <v>0</v>
      </c>
      <c r="F148" s="52"/>
      <c r="G148" s="52">
        <v>0</v>
      </c>
    </row>
    <row r="149" spans="1:7" ht="15" thickBot="1" x14ac:dyDescent="0.4">
      <c r="A149" s="51">
        <v>46259</v>
      </c>
      <c r="B149" s="52">
        <v>0</v>
      </c>
      <c r="C149" s="52">
        <v>0</v>
      </c>
      <c r="D149" s="52">
        <v>19.8</v>
      </c>
      <c r="E149" s="52">
        <v>0</v>
      </c>
      <c r="F149" s="52"/>
      <c r="G149" s="52">
        <v>7.8</v>
      </c>
    </row>
    <row r="150" spans="1:7" ht="15" thickBot="1" x14ac:dyDescent="0.4">
      <c r="A150" s="51">
        <v>46260</v>
      </c>
      <c r="B150" s="52">
        <v>0</v>
      </c>
      <c r="C150" s="52">
        <v>0</v>
      </c>
      <c r="D150" s="52">
        <v>19.8</v>
      </c>
      <c r="E150" s="52">
        <v>0</v>
      </c>
      <c r="F150" s="52"/>
      <c r="G150" s="52">
        <v>7.8</v>
      </c>
    </row>
    <row r="151" spans="1:7" ht="15" thickBot="1" x14ac:dyDescent="0.4">
      <c r="A151" s="51">
        <v>46261</v>
      </c>
      <c r="B151" s="52">
        <v>0</v>
      </c>
      <c r="C151" s="52">
        <v>0</v>
      </c>
      <c r="D151" s="52">
        <v>19.8</v>
      </c>
      <c r="E151" s="52">
        <v>0</v>
      </c>
      <c r="F151" s="52"/>
      <c r="G151" s="52">
        <v>65.8</v>
      </c>
    </row>
    <row r="152" spans="1:7" ht="15" thickBot="1" x14ac:dyDescent="0.4">
      <c r="A152" s="51">
        <v>46262</v>
      </c>
      <c r="B152" s="52">
        <v>0</v>
      </c>
      <c r="C152" s="52">
        <v>0</v>
      </c>
      <c r="D152" s="52">
        <v>19.8</v>
      </c>
      <c r="E152" s="52">
        <v>0</v>
      </c>
      <c r="F152" s="52"/>
      <c r="G152" s="52">
        <v>95.8</v>
      </c>
    </row>
    <row r="153" spans="1:7" ht="15" thickBot="1" x14ac:dyDescent="0.4">
      <c r="A153" s="51">
        <v>46263</v>
      </c>
      <c r="B153" s="52">
        <v>0</v>
      </c>
      <c r="C153" s="52">
        <v>40</v>
      </c>
      <c r="D153" s="52">
        <v>19.8</v>
      </c>
      <c r="E153" s="52">
        <v>0</v>
      </c>
      <c r="F153" s="52"/>
      <c r="G153" s="52">
        <v>36.506</v>
      </c>
    </row>
    <row r="154" spans="1:7" ht="15" thickBot="1" x14ac:dyDescent="0.4">
      <c r="A154" s="51">
        <v>46264</v>
      </c>
      <c r="B154" s="52">
        <v>0</v>
      </c>
      <c r="C154" s="52">
        <v>40</v>
      </c>
      <c r="D154" s="52">
        <v>19.8</v>
      </c>
      <c r="E154" s="52">
        <v>0</v>
      </c>
      <c r="F154" s="52"/>
      <c r="G154" s="52">
        <v>98.506</v>
      </c>
    </row>
    <row r="155" spans="1:7" ht="15" thickBot="1" x14ac:dyDescent="0.4">
      <c r="A155" s="51">
        <v>46265</v>
      </c>
      <c r="B155" s="52">
        <v>0</v>
      </c>
      <c r="C155" s="52">
        <v>40</v>
      </c>
      <c r="D155" s="52">
        <v>19.8</v>
      </c>
      <c r="E155" s="52">
        <v>0</v>
      </c>
      <c r="F155" s="52"/>
      <c r="G155" s="52">
        <v>98.506</v>
      </c>
    </row>
    <row r="156" spans="1:7" ht="15" thickBot="1" x14ac:dyDescent="0.4">
      <c r="A156" s="51">
        <v>46266</v>
      </c>
      <c r="B156" s="52">
        <v>8.6</v>
      </c>
      <c r="C156" s="52">
        <v>40</v>
      </c>
      <c r="D156" s="52">
        <v>19.8</v>
      </c>
      <c r="E156" s="52">
        <v>0</v>
      </c>
      <c r="F156" s="52"/>
      <c r="G156" s="52">
        <v>98.506</v>
      </c>
    </row>
    <row r="157" spans="1:7" ht="15" thickBot="1" x14ac:dyDescent="0.4">
      <c r="A157" s="51">
        <v>46267</v>
      </c>
      <c r="B157" s="52">
        <v>8.6</v>
      </c>
      <c r="C157" s="52">
        <v>40</v>
      </c>
      <c r="D157" s="52">
        <v>19.8</v>
      </c>
      <c r="E157" s="52">
        <v>0</v>
      </c>
      <c r="F157" s="52"/>
      <c r="G157" s="52">
        <v>114.10599999999999</v>
      </c>
    </row>
    <row r="158" spans="1:7" ht="15" thickBot="1" x14ac:dyDescent="0.4">
      <c r="A158" s="51">
        <v>46268</v>
      </c>
      <c r="B158" s="52">
        <v>8.6</v>
      </c>
      <c r="C158" s="52">
        <v>40</v>
      </c>
      <c r="D158" s="52">
        <v>19.8</v>
      </c>
      <c r="E158" s="52">
        <v>0</v>
      </c>
      <c r="F158" s="52"/>
      <c r="G158" s="52">
        <v>114.10599999999999</v>
      </c>
    </row>
    <row r="159" spans="1:7" ht="15" thickBot="1" x14ac:dyDescent="0.4">
      <c r="A159" s="51">
        <v>46269</v>
      </c>
      <c r="B159" s="52">
        <v>8.6</v>
      </c>
      <c r="C159" s="52">
        <v>40</v>
      </c>
      <c r="D159" s="52">
        <v>19.8</v>
      </c>
      <c r="E159" s="52">
        <v>0</v>
      </c>
      <c r="F159" s="52"/>
      <c r="G159" s="52">
        <v>98.506</v>
      </c>
    </row>
    <row r="160" spans="1:7" ht="15" thickBot="1" x14ac:dyDescent="0.4">
      <c r="A160" s="51">
        <v>46270</v>
      </c>
      <c r="B160" s="52">
        <v>12.6</v>
      </c>
      <c r="C160" s="52">
        <v>40</v>
      </c>
      <c r="D160" s="52">
        <v>19.8</v>
      </c>
      <c r="E160" s="52">
        <v>0</v>
      </c>
      <c r="F160" s="52"/>
      <c r="G160" s="52">
        <v>98.506</v>
      </c>
    </row>
    <row r="161" spans="1:7" ht="15" thickBot="1" x14ac:dyDescent="0.4">
      <c r="A161" s="51">
        <v>46271</v>
      </c>
      <c r="B161" s="52">
        <v>12.6</v>
      </c>
      <c r="C161" s="52">
        <v>16</v>
      </c>
      <c r="D161" s="52">
        <v>19.8</v>
      </c>
      <c r="E161" s="52">
        <v>0</v>
      </c>
      <c r="F161" s="52"/>
      <c r="G161" s="52">
        <v>98.506</v>
      </c>
    </row>
    <row r="162" spans="1:7" ht="15" thickBot="1" x14ac:dyDescent="0.4">
      <c r="A162" s="51">
        <v>46272</v>
      </c>
      <c r="B162" s="52">
        <v>12.6</v>
      </c>
      <c r="C162" s="52">
        <v>16</v>
      </c>
      <c r="D162" s="52">
        <v>19.8</v>
      </c>
      <c r="E162" s="52">
        <v>0</v>
      </c>
      <c r="F162" s="52"/>
      <c r="G162" s="52">
        <v>98.506</v>
      </c>
    </row>
    <row r="163" spans="1:7" ht="15" thickBot="1" x14ac:dyDescent="0.4">
      <c r="A163" s="51">
        <v>46273</v>
      </c>
      <c r="B163" s="52">
        <v>12.6</v>
      </c>
      <c r="C163" s="52">
        <v>16</v>
      </c>
      <c r="D163" s="52">
        <v>19.8</v>
      </c>
      <c r="E163" s="52">
        <v>0</v>
      </c>
      <c r="F163" s="52"/>
      <c r="G163" s="52">
        <v>98.506</v>
      </c>
    </row>
    <row r="164" spans="1:7" ht="15" thickBot="1" x14ac:dyDescent="0.4">
      <c r="A164" s="51">
        <v>46274</v>
      </c>
      <c r="B164" s="52">
        <v>12.6</v>
      </c>
      <c r="C164" s="52">
        <v>16</v>
      </c>
      <c r="D164" s="52">
        <v>19.8</v>
      </c>
      <c r="E164" s="52">
        <v>0</v>
      </c>
      <c r="F164" s="52"/>
      <c r="G164" s="52">
        <v>98.506</v>
      </c>
    </row>
    <row r="165" spans="1:7" ht="15" thickBot="1" x14ac:dyDescent="0.4">
      <c r="A165" s="51">
        <v>46275</v>
      </c>
      <c r="B165" s="52">
        <v>12.6</v>
      </c>
      <c r="C165" s="52">
        <v>16</v>
      </c>
      <c r="D165" s="52">
        <v>19.8</v>
      </c>
      <c r="E165" s="52">
        <v>0</v>
      </c>
      <c r="F165" s="52"/>
      <c r="G165" s="52">
        <v>140.506</v>
      </c>
    </row>
    <row r="166" spans="1:7" ht="15" thickBot="1" x14ac:dyDescent="0.4">
      <c r="A166" s="51">
        <v>46276</v>
      </c>
      <c r="B166" s="52">
        <v>12.6</v>
      </c>
      <c r="C166" s="52">
        <v>16</v>
      </c>
      <c r="D166" s="52">
        <v>19.8</v>
      </c>
      <c r="E166" s="52">
        <v>0</v>
      </c>
      <c r="F166" s="52"/>
      <c r="G166" s="52">
        <v>140.506</v>
      </c>
    </row>
    <row r="167" spans="1:7" ht="15" thickBot="1" x14ac:dyDescent="0.4">
      <c r="A167" s="51">
        <v>46277</v>
      </c>
      <c r="B167" s="52">
        <v>12.6</v>
      </c>
      <c r="C167" s="52">
        <v>16</v>
      </c>
      <c r="D167" s="52">
        <v>19.8</v>
      </c>
      <c r="E167" s="52">
        <v>0</v>
      </c>
      <c r="F167" s="52"/>
      <c r="G167" s="52">
        <v>140.80000000000001</v>
      </c>
    </row>
    <row r="168" spans="1:7" ht="15" thickBot="1" x14ac:dyDescent="0.4">
      <c r="A168" s="51">
        <v>46278</v>
      </c>
      <c r="B168" s="52">
        <v>12.6</v>
      </c>
      <c r="C168" s="52">
        <v>16</v>
      </c>
      <c r="D168" s="52">
        <v>19.8</v>
      </c>
      <c r="E168" s="52">
        <v>0</v>
      </c>
      <c r="F168" s="52"/>
      <c r="G168" s="52">
        <v>91</v>
      </c>
    </row>
    <row r="169" spans="1:7" ht="15" thickBot="1" x14ac:dyDescent="0.4">
      <c r="A169" s="51">
        <v>46279</v>
      </c>
      <c r="B169" s="52">
        <v>12.6</v>
      </c>
      <c r="C169" s="52">
        <v>16</v>
      </c>
      <c r="D169" s="52">
        <v>0</v>
      </c>
      <c r="E169" s="52">
        <v>0</v>
      </c>
      <c r="F169" s="52"/>
      <c r="G169" s="52">
        <v>91</v>
      </c>
    </row>
    <row r="170" spans="1:7" ht="15" thickBot="1" x14ac:dyDescent="0.4">
      <c r="A170" s="51">
        <v>46280</v>
      </c>
      <c r="B170" s="52">
        <v>12.6</v>
      </c>
      <c r="C170" s="52">
        <v>16</v>
      </c>
      <c r="D170" s="52">
        <v>0</v>
      </c>
      <c r="E170" s="52">
        <v>0</v>
      </c>
      <c r="F170" s="52"/>
      <c r="G170" s="52">
        <v>91</v>
      </c>
    </row>
    <row r="171" spans="1:7" ht="15" thickBot="1" x14ac:dyDescent="0.4">
      <c r="A171" s="51">
        <v>46281</v>
      </c>
      <c r="B171" s="52">
        <v>12.6</v>
      </c>
      <c r="C171" s="52">
        <v>16</v>
      </c>
      <c r="D171" s="52">
        <v>0</v>
      </c>
      <c r="E171" s="52">
        <v>0</v>
      </c>
      <c r="F171" s="52"/>
      <c r="G171" s="52">
        <v>91</v>
      </c>
    </row>
    <row r="172" spans="1:7" ht="15" thickBot="1" x14ac:dyDescent="0.4">
      <c r="A172" s="51">
        <v>46282</v>
      </c>
      <c r="B172" s="52">
        <v>12.6</v>
      </c>
      <c r="C172" s="52">
        <v>16</v>
      </c>
      <c r="D172" s="52">
        <v>0</v>
      </c>
      <c r="E172" s="52">
        <v>0</v>
      </c>
      <c r="F172" s="52"/>
      <c r="G172" s="52">
        <v>91</v>
      </c>
    </row>
    <row r="173" spans="1:7" ht="15" thickBot="1" x14ac:dyDescent="0.4">
      <c r="A173" s="51">
        <v>46283</v>
      </c>
      <c r="B173" s="52">
        <v>12.6</v>
      </c>
      <c r="C173" s="52">
        <v>16</v>
      </c>
      <c r="D173" s="52">
        <v>0</v>
      </c>
      <c r="E173" s="52">
        <v>0</v>
      </c>
      <c r="F173" s="52"/>
      <c r="G173" s="52">
        <v>70.8</v>
      </c>
    </row>
    <row r="174" spans="1:7" ht="15" thickBot="1" x14ac:dyDescent="0.4">
      <c r="A174" s="51">
        <v>46284</v>
      </c>
      <c r="B174" s="52">
        <v>12.6</v>
      </c>
      <c r="C174" s="52">
        <v>0</v>
      </c>
      <c r="D174" s="52">
        <v>0</v>
      </c>
      <c r="E174" s="52">
        <v>0</v>
      </c>
      <c r="F174" s="52"/>
      <c r="G174" s="52">
        <v>29</v>
      </c>
    </row>
    <row r="175" spans="1:7" ht="15" thickBot="1" x14ac:dyDescent="0.4">
      <c r="A175" s="51">
        <v>46285</v>
      </c>
      <c r="B175" s="52">
        <v>0</v>
      </c>
      <c r="C175" s="52">
        <v>0</v>
      </c>
      <c r="D175" s="52">
        <v>0</v>
      </c>
      <c r="E175" s="52">
        <v>0</v>
      </c>
      <c r="F175" s="52"/>
      <c r="G175" s="52">
        <v>27.86</v>
      </c>
    </row>
    <row r="176" spans="1:7" ht="15" thickBot="1" x14ac:dyDescent="0.4">
      <c r="A176" s="51">
        <v>46286</v>
      </c>
      <c r="B176" s="52">
        <v>0</v>
      </c>
      <c r="C176" s="52">
        <v>21</v>
      </c>
      <c r="D176" s="52">
        <v>34.799999999999997</v>
      </c>
      <c r="E176" s="52">
        <v>0</v>
      </c>
      <c r="F176" s="52"/>
      <c r="G176" s="52">
        <v>35.459999999999994</v>
      </c>
    </row>
    <row r="177" spans="1:7" ht="15" thickBot="1" x14ac:dyDescent="0.4">
      <c r="A177" s="51">
        <v>46287</v>
      </c>
      <c r="B177" s="52">
        <v>19.600000000000001</v>
      </c>
      <c r="C177" s="52">
        <v>0</v>
      </c>
      <c r="D177" s="52">
        <v>0</v>
      </c>
      <c r="E177" s="52">
        <v>0</v>
      </c>
      <c r="F177" s="52"/>
      <c r="G177" s="52">
        <v>35.459999999999994</v>
      </c>
    </row>
    <row r="178" spans="1:7" ht="15" thickBot="1" x14ac:dyDescent="0.4">
      <c r="A178" s="51">
        <v>46288</v>
      </c>
      <c r="B178" s="52">
        <v>67.599999999999994</v>
      </c>
      <c r="C178" s="52">
        <v>0</v>
      </c>
      <c r="D178" s="52">
        <v>0</v>
      </c>
      <c r="E178" s="52">
        <v>0</v>
      </c>
      <c r="F178" s="52"/>
      <c r="G178" s="52">
        <v>20.599999999999994</v>
      </c>
    </row>
    <row r="179" spans="1:7" ht="15" thickBot="1" x14ac:dyDescent="0.4">
      <c r="A179" s="51">
        <v>46289</v>
      </c>
      <c r="B179" s="52">
        <v>67.599999999999994</v>
      </c>
      <c r="C179" s="52">
        <v>0</v>
      </c>
      <c r="D179" s="52">
        <v>0</v>
      </c>
      <c r="E179" s="52">
        <v>22.2</v>
      </c>
      <c r="F179" s="52"/>
      <c r="G179" s="52">
        <v>7.5999999999999943</v>
      </c>
    </row>
    <row r="180" spans="1:7" ht="15" thickBot="1" x14ac:dyDescent="0.4">
      <c r="A180" s="51">
        <v>46290</v>
      </c>
      <c r="B180" s="52">
        <v>19.600000000000001</v>
      </c>
      <c r="C180" s="52">
        <v>0</v>
      </c>
      <c r="D180" s="52">
        <v>0</v>
      </c>
      <c r="E180" s="52">
        <v>0</v>
      </c>
      <c r="F180" s="52"/>
      <c r="G180" s="52">
        <v>67.599999999999994</v>
      </c>
    </row>
    <row r="181" spans="1:7" ht="15" thickBot="1" x14ac:dyDescent="0.4">
      <c r="A181" s="51">
        <v>46291</v>
      </c>
      <c r="B181" s="52">
        <v>19.600000000000001</v>
      </c>
      <c r="C181" s="52">
        <v>0</v>
      </c>
      <c r="D181" s="52">
        <v>0</v>
      </c>
      <c r="E181" s="52">
        <v>0</v>
      </c>
      <c r="F181" s="52"/>
      <c r="G181" s="52">
        <v>7.5999999999999943</v>
      </c>
    </row>
    <row r="182" spans="1:7" ht="15" thickBot="1" x14ac:dyDescent="0.4">
      <c r="A182" s="51">
        <v>46292</v>
      </c>
      <c r="B182" s="52">
        <v>0</v>
      </c>
      <c r="C182" s="52">
        <v>0</v>
      </c>
      <c r="D182" s="52">
        <v>0</v>
      </c>
      <c r="E182" s="52">
        <v>0</v>
      </c>
      <c r="F182" s="52"/>
      <c r="G182" s="52">
        <v>7.5999999999999943</v>
      </c>
    </row>
    <row r="183" spans="1:7" ht="15" thickBot="1" x14ac:dyDescent="0.4">
      <c r="A183" s="51">
        <v>46293</v>
      </c>
      <c r="B183" s="52">
        <v>0</v>
      </c>
      <c r="C183" s="52">
        <v>0</v>
      </c>
      <c r="D183" s="52">
        <v>0</v>
      </c>
      <c r="E183" s="52">
        <v>0</v>
      </c>
      <c r="F183" s="52"/>
      <c r="G183" s="52">
        <v>7.5999999999999943</v>
      </c>
    </row>
    <row r="184" spans="1:7" ht="15" thickBot="1" x14ac:dyDescent="0.4">
      <c r="A184" s="51">
        <v>46294</v>
      </c>
      <c r="B184" s="52">
        <v>0</v>
      </c>
      <c r="C184" s="52">
        <v>0</v>
      </c>
      <c r="D184" s="52">
        <v>0</v>
      </c>
      <c r="E184" s="52">
        <v>0</v>
      </c>
      <c r="F184" s="52"/>
      <c r="G184" s="52">
        <v>7.5999999999999943</v>
      </c>
    </row>
    <row r="185" spans="1:7" ht="15" thickBot="1" x14ac:dyDescent="0.4">
      <c r="A185" s="51">
        <v>46295</v>
      </c>
      <c r="B185" s="52">
        <v>0</v>
      </c>
      <c r="C185" s="52">
        <v>0</v>
      </c>
      <c r="D185" s="52">
        <v>0</v>
      </c>
      <c r="E185" s="52">
        <v>0</v>
      </c>
      <c r="F185" s="52"/>
      <c r="G185" s="52">
        <v>7.5999999999999943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6E035-B95E-46D9-B1C9-E823686B17BB}">
  <dimension ref="A1:G15"/>
  <sheetViews>
    <sheetView workbookViewId="0">
      <selection activeCell="H25" sqref="H25"/>
    </sheetView>
  </sheetViews>
  <sheetFormatPr defaultRowHeight="13" x14ac:dyDescent="0.3"/>
  <cols>
    <col min="1" max="1" width="8.8984375" customWidth="1"/>
  </cols>
  <sheetData>
    <row r="1" spans="1:7" ht="15.65" customHeight="1" thickBot="1" x14ac:dyDescent="0.35">
      <c r="A1" s="117" t="str">
        <f>HYPERLINK("#'Contents'!A1","Figure 3 Count of half hours with at least 4 GW increase in gas-fired generation over the previous 6 hours")</f>
        <v>Figure 3 Count of half hours with at least 4 GW increase in gas-fired generation over the previous 6 hours</v>
      </c>
      <c r="B1" s="111"/>
      <c r="C1" s="111"/>
      <c r="D1" s="111"/>
      <c r="E1" s="111"/>
      <c r="F1" s="111"/>
    </row>
    <row r="2" spans="1:7" ht="14.5" thickBot="1" x14ac:dyDescent="0.35">
      <c r="A2" s="53" t="s">
        <v>49</v>
      </c>
      <c r="B2" s="78">
        <v>2021</v>
      </c>
      <c r="C2" s="78">
        <v>2022</v>
      </c>
      <c r="D2" s="78">
        <v>2023</v>
      </c>
      <c r="E2" s="78">
        <v>2024</v>
      </c>
      <c r="F2" s="78">
        <v>2025</v>
      </c>
    </row>
    <row r="3" spans="1:7" ht="14.5" thickBot="1" x14ac:dyDescent="0.35">
      <c r="A3" s="53" t="s">
        <v>50</v>
      </c>
      <c r="B3" s="79">
        <v>62</v>
      </c>
      <c r="C3" s="79">
        <v>98</v>
      </c>
      <c r="D3" s="79">
        <v>57</v>
      </c>
      <c r="E3" s="79">
        <v>63</v>
      </c>
      <c r="F3" s="79">
        <v>178</v>
      </c>
      <c r="G3" s="2"/>
    </row>
    <row r="4" spans="1:7" ht="14.5" thickBot="1" x14ac:dyDescent="0.35">
      <c r="A4" s="53" t="s">
        <v>51</v>
      </c>
      <c r="B4" s="79">
        <v>0</v>
      </c>
      <c r="C4" s="79">
        <v>14</v>
      </c>
      <c r="D4" s="79">
        <v>5</v>
      </c>
      <c r="E4" s="79">
        <v>1</v>
      </c>
      <c r="F4" s="79">
        <v>54</v>
      </c>
    </row>
    <row r="5" spans="1:7" ht="14.5" thickBot="1" x14ac:dyDescent="0.35">
      <c r="A5" s="53" t="s">
        <v>52</v>
      </c>
      <c r="B5" s="79">
        <v>0</v>
      </c>
      <c r="C5" s="79">
        <v>0</v>
      </c>
      <c r="D5" s="79">
        <v>0</v>
      </c>
      <c r="E5" s="79">
        <v>0</v>
      </c>
      <c r="F5" s="79">
        <v>15</v>
      </c>
    </row>
    <row r="15" spans="1:7" ht="14" x14ac:dyDescent="0.3">
      <c r="A15" s="5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2CD6E-103C-4569-8309-80BA5E483388}">
  <dimension ref="A1:AK51"/>
  <sheetViews>
    <sheetView zoomScaleNormal="100" workbookViewId="0">
      <selection activeCell="AD16" sqref="AD16"/>
    </sheetView>
  </sheetViews>
  <sheetFormatPr defaultRowHeight="13" x14ac:dyDescent="0.3"/>
  <cols>
    <col min="1" max="1" width="18.8984375" customWidth="1"/>
    <col min="2" max="2" width="14" customWidth="1"/>
    <col min="3" max="3" width="10.8984375" customWidth="1"/>
    <col min="4" max="4" width="8" customWidth="1"/>
    <col min="5" max="5" width="8.09765625" customWidth="1"/>
    <col min="6" max="6" width="8.8984375" bestFit="1" customWidth="1"/>
    <col min="7" max="7" width="7.296875" customWidth="1"/>
    <col min="8" max="8" width="9.69921875" customWidth="1"/>
    <col min="9" max="9" width="11.69921875" customWidth="1"/>
    <col min="10" max="10" width="10.8984375" customWidth="1"/>
    <col min="11" max="11" width="10.3984375" customWidth="1"/>
    <col min="12" max="12" width="9.69921875" customWidth="1"/>
    <col min="13" max="13" width="8.8984375" bestFit="1" customWidth="1"/>
    <col min="14" max="14" width="11.09765625" customWidth="1"/>
    <col min="15" max="15" width="8.8984375" bestFit="1" customWidth="1"/>
    <col min="16" max="16" width="13.8984375" customWidth="1"/>
    <col min="17" max="19" width="8.8984375" bestFit="1" customWidth="1"/>
    <col min="20" max="20" width="15.59765625" bestFit="1" customWidth="1"/>
    <col min="21" max="21" width="8.09765625" customWidth="1"/>
    <col min="22" max="22" width="7.296875" customWidth="1"/>
    <col min="23" max="23" width="7.69921875" customWidth="1"/>
    <col min="25" max="25" width="7.69921875" customWidth="1"/>
    <col min="28" max="28" width="13.59765625" customWidth="1"/>
  </cols>
  <sheetData>
    <row r="1" spans="1:29" ht="14.5" thickBot="1" x14ac:dyDescent="0.35">
      <c r="A1" s="117" t="str">
        <f>HYPERLINK("#'Contents'!A1","Figure 4 Generation mix 29 April 2025")</f>
        <v>Figure 4 Generation mix 29 April 2025</v>
      </c>
      <c r="B1" s="111"/>
      <c r="C1" s="111"/>
      <c r="D1" s="111"/>
      <c r="E1" s="111"/>
      <c r="F1" s="111"/>
    </row>
    <row r="2" spans="1:29" ht="14.5" thickBot="1" x14ac:dyDescent="0.35">
      <c r="A2" s="54" t="s">
        <v>25</v>
      </c>
      <c r="B2" s="54" t="s">
        <v>0</v>
      </c>
      <c r="C2" s="54" t="s">
        <v>26</v>
      </c>
      <c r="D2" s="54" t="s">
        <v>27</v>
      </c>
      <c r="E2" s="54" t="s">
        <v>28</v>
      </c>
      <c r="F2" s="54" t="s">
        <v>29</v>
      </c>
      <c r="G2" s="54" t="s">
        <v>30</v>
      </c>
      <c r="H2" s="54" t="s">
        <v>31</v>
      </c>
      <c r="I2" s="54" t="s">
        <v>97</v>
      </c>
      <c r="J2" s="54" t="s">
        <v>32</v>
      </c>
      <c r="K2" s="54" t="s">
        <v>33</v>
      </c>
      <c r="L2" s="54" t="s">
        <v>34</v>
      </c>
      <c r="M2" s="54" t="s">
        <v>35</v>
      </c>
      <c r="N2" s="54" t="s">
        <v>36</v>
      </c>
      <c r="O2" s="54" t="s">
        <v>37</v>
      </c>
      <c r="P2" s="54" t="s">
        <v>38</v>
      </c>
      <c r="Q2" s="54" t="s">
        <v>39</v>
      </c>
      <c r="R2" s="54" t="s">
        <v>40</v>
      </c>
      <c r="T2" s="66" t="s">
        <v>0</v>
      </c>
      <c r="U2" s="66" t="s">
        <v>41</v>
      </c>
      <c r="V2" s="66" t="s">
        <v>42</v>
      </c>
      <c r="W2" s="66" t="s">
        <v>43</v>
      </c>
      <c r="X2" s="66" t="s">
        <v>44</v>
      </c>
      <c r="Y2" s="66" t="s">
        <v>45</v>
      </c>
      <c r="Z2" s="66" t="s">
        <v>46</v>
      </c>
      <c r="AA2" s="66" t="s">
        <v>47</v>
      </c>
    </row>
    <row r="3" spans="1:29" ht="14.5" thickBot="1" x14ac:dyDescent="0.35">
      <c r="A3" s="63">
        <v>45776.208333333336</v>
      </c>
      <c r="B3" s="55">
        <v>45776</v>
      </c>
      <c r="C3" s="56">
        <v>11</v>
      </c>
      <c r="D3" s="57">
        <v>2025</v>
      </c>
      <c r="E3" s="57" t="s">
        <v>48</v>
      </c>
      <c r="F3" s="57">
        <v>5971</v>
      </c>
      <c r="G3" s="58">
        <v>0.48</v>
      </c>
      <c r="H3" s="57">
        <v>98</v>
      </c>
      <c r="I3" s="56">
        <v>1559</v>
      </c>
      <c r="J3" s="57">
        <v>2223</v>
      </c>
      <c r="K3" s="57">
        <v>1587</v>
      </c>
      <c r="L3" s="57">
        <v>129</v>
      </c>
      <c r="M3" s="57">
        <v>174</v>
      </c>
      <c r="N3" s="57">
        <v>14</v>
      </c>
      <c r="O3" s="57">
        <v>486</v>
      </c>
      <c r="P3" s="57">
        <v>230</v>
      </c>
      <c r="Q3" s="57">
        <v>0</v>
      </c>
      <c r="R3" s="57">
        <v>12470</v>
      </c>
      <c r="T3" s="67">
        <f t="shared" ref="T3:T50" si="0">B3</f>
        <v>45776</v>
      </c>
      <c r="U3" s="65">
        <f t="shared" ref="U3:U50" si="1">A3-B3</f>
        <v>0.20833333333575865</v>
      </c>
      <c r="V3" s="57">
        <f t="shared" ref="V3:V50" si="2">F3</f>
        <v>5971</v>
      </c>
      <c r="W3" s="57">
        <f t="shared" ref="W3:W50" si="3">O3+P3</f>
        <v>716</v>
      </c>
      <c r="X3" s="56">
        <f t="shared" ref="X3:X50" si="4">K3</f>
        <v>1587</v>
      </c>
      <c r="Y3" s="57">
        <f t="shared" ref="Y3:Y50" si="5">M3</f>
        <v>174</v>
      </c>
      <c r="Z3" s="57">
        <f t="shared" ref="Z3:Z50" si="6">J3</f>
        <v>2223</v>
      </c>
      <c r="AA3" s="56">
        <f t="shared" ref="AA3:AA50" si="7">H3+I3+L3+N3+Q3</f>
        <v>1800</v>
      </c>
      <c r="AC3" s="2"/>
    </row>
    <row r="4" spans="1:29" ht="14.5" thickBot="1" x14ac:dyDescent="0.35">
      <c r="A4" s="73">
        <v>45776.229166666664</v>
      </c>
      <c r="B4" s="69">
        <v>45776</v>
      </c>
      <c r="C4" s="70">
        <v>12</v>
      </c>
      <c r="D4" s="71">
        <v>2025</v>
      </c>
      <c r="E4" s="71" t="s">
        <v>48</v>
      </c>
      <c r="F4" s="71">
        <v>6293</v>
      </c>
      <c r="G4" s="72">
        <v>0.47</v>
      </c>
      <c r="H4" s="71">
        <v>100</v>
      </c>
      <c r="I4" s="70">
        <v>1554.5</v>
      </c>
      <c r="J4" s="71">
        <v>2260</v>
      </c>
      <c r="K4" s="71">
        <v>1588</v>
      </c>
      <c r="L4" s="71">
        <v>136</v>
      </c>
      <c r="M4" s="71">
        <v>547</v>
      </c>
      <c r="N4" s="71">
        <v>108</v>
      </c>
      <c r="O4" s="71">
        <v>449</v>
      </c>
      <c r="P4" s="71">
        <v>231</v>
      </c>
      <c r="Q4" s="71">
        <v>0</v>
      </c>
      <c r="R4" s="71">
        <v>13265</v>
      </c>
      <c r="T4" s="67">
        <f t="shared" si="0"/>
        <v>45776</v>
      </c>
      <c r="U4" s="65">
        <f t="shared" si="1"/>
        <v>0.22916666666424135</v>
      </c>
      <c r="V4" s="57">
        <f t="shared" si="2"/>
        <v>6293</v>
      </c>
      <c r="W4" s="57">
        <f t="shared" si="3"/>
        <v>680</v>
      </c>
      <c r="X4" s="56">
        <f t="shared" si="4"/>
        <v>1588</v>
      </c>
      <c r="Y4" s="57">
        <f t="shared" si="5"/>
        <v>547</v>
      </c>
      <c r="Z4" s="57">
        <f t="shared" si="6"/>
        <v>2260</v>
      </c>
      <c r="AA4" s="56">
        <f t="shared" si="7"/>
        <v>1898.5</v>
      </c>
    </row>
    <row r="5" spans="1:29" ht="14.5" thickBot="1" x14ac:dyDescent="0.35">
      <c r="A5" s="63">
        <v>45776.25</v>
      </c>
      <c r="B5" s="55">
        <v>45776</v>
      </c>
      <c r="C5" s="56">
        <v>13</v>
      </c>
      <c r="D5" s="57">
        <v>2025</v>
      </c>
      <c r="E5" s="57" t="s">
        <v>48</v>
      </c>
      <c r="F5" s="57">
        <v>6244</v>
      </c>
      <c r="G5" s="58">
        <v>0.42</v>
      </c>
      <c r="H5" s="57">
        <v>117</v>
      </c>
      <c r="I5" s="56">
        <v>1556.5</v>
      </c>
      <c r="J5" s="57">
        <v>3324</v>
      </c>
      <c r="K5" s="57">
        <v>1589</v>
      </c>
      <c r="L5" s="57">
        <v>137</v>
      </c>
      <c r="M5" s="57">
        <v>1054</v>
      </c>
      <c r="N5" s="57">
        <v>108</v>
      </c>
      <c r="O5" s="57">
        <v>462</v>
      </c>
      <c r="P5" s="57">
        <v>235</v>
      </c>
      <c r="Q5" s="57">
        <v>0</v>
      </c>
      <c r="R5" s="57">
        <v>14825</v>
      </c>
      <c r="T5" s="67">
        <f t="shared" si="0"/>
        <v>45776</v>
      </c>
      <c r="U5" s="65">
        <f t="shared" si="1"/>
        <v>0.25</v>
      </c>
      <c r="V5" s="57">
        <f t="shared" si="2"/>
        <v>6244</v>
      </c>
      <c r="W5" s="57">
        <f t="shared" si="3"/>
        <v>697</v>
      </c>
      <c r="X5" s="56">
        <f t="shared" si="4"/>
        <v>1589</v>
      </c>
      <c r="Y5" s="57">
        <f t="shared" si="5"/>
        <v>1054</v>
      </c>
      <c r="Z5" s="57">
        <f t="shared" si="6"/>
        <v>3324</v>
      </c>
      <c r="AA5" s="56">
        <f t="shared" si="7"/>
        <v>1918.5</v>
      </c>
      <c r="AC5" s="5"/>
    </row>
    <row r="6" spans="1:29" ht="14.5" thickBot="1" x14ac:dyDescent="0.35">
      <c r="A6" s="73">
        <v>45776.270833333336</v>
      </c>
      <c r="B6" s="69">
        <v>45776</v>
      </c>
      <c r="C6" s="70">
        <v>14</v>
      </c>
      <c r="D6" s="71">
        <v>2025</v>
      </c>
      <c r="E6" s="71" t="s">
        <v>48</v>
      </c>
      <c r="F6" s="71">
        <v>6142</v>
      </c>
      <c r="G6" s="72">
        <v>0.4</v>
      </c>
      <c r="H6" s="71">
        <v>133</v>
      </c>
      <c r="I6" s="70">
        <v>1553</v>
      </c>
      <c r="J6" s="71">
        <v>3458</v>
      </c>
      <c r="K6" s="71">
        <v>1587</v>
      </c>
      <c r="L6" s="71">
        <v>157</v>
      </c>
      <c r="M6" s="71">
        <v>1635</v>
      </c>
      <c r="N6" s="71">
        <v>108</v>
      </c>
      <c r="O6" s="71">
        <v>478</v>
      </c>
      <c r="P6" s="71">
        <v>241</v>
      </c>
      <c r="Q6" s="71">
        <v>0</v>
      </c>
      <c r="R6" s="71">
        <v>15491</v>
      </c>
      <c r="T6" s="67">
        <f t="shared" si="0"/>
        <v>45776</v>
      </c>
      <c r="U6" s="65">
        <f t="shared" si="1"/>
        <v>0.27083333333575865</v>
      </c>
      <c r="V6" s="57">
        <f t="shared" si="2"/>
        <v>6142</v>
      </c>
      <c r="W6" s="57">
        <f t="shared" si="3"/>
        <v>719</v>
      </c>
      <c r="X6" s="56">
        <f t="shared" si="4"/>
        <v>1587</v>
      </c>
      <c r="Y6" s="57">
        <f t="shared" si="5"/>
        <v>1635</v>
      </c>
      <c r="Z6" s="57">
        <f t="shared" si="6"/>
        <v>3458</v>
      </c>
      <c r="AA6" s="56">
        <f t="shared" si="7"/>
        <v>1951</v>
      </c>
    </row>
    <row r="7" spans="1:29" ht="14.5" thickBot="1" x14ac:dyDescent="0.35">
      <c r="A7" s="63">
        <v>45776.291666666664</v>
      </c>
      <c r="B7" s="55">
        <v>45776</v>
      </c>
      <c r="C7" s="56">
        <v>15</v>
      </c>
      <c r="D7" s="57">
        <v>2025</v>
      </c>
      <c r="E7" s="57" t="s">
        <v>48</v>
      </c>
      <c r="F7" s="57">
        <v>6192</v>
      </c>
      <c r="G7" s="58">
        <v>0.38</v>
      </c>
      <c r="H7" s="57">
        <v>134</v>
      </c>
      <c r="I7" s="56">
        <v>1554.5</v>
      </c>
      <c r="J7" s="57">
        <v>3459</v>
      </c>
      <c r="K7" s="57">
        <v>1588</v>
      </c>
      <c r="L7" s="57">
        <v>157</v>
      </c>
      <c r="M7" s="57">
        <v>2283</v>
      </c>
      <c r="N7" s="57">
        <v>108</v>
      </c>
      <c r="O7" s="57">
        <v>484</v>
      </c>
      <c r="P7" s="57">
        <v>239</v>
      </c>
      <c r="Q7" s="57">
        <v>0</v>
      </c>
      <c r="R7" s="57">
        <v>16197</v>
      </c>
      <c r="T7" s="67">
        <f t="shared" si="0"/>
        <v>45776</v>
      </c>
      <c r="U7" s="65">
        <f t="shared" si="1"/>
        <v>0.29166666666424135</v>
      </c>
      <c r="V7" s="57">
        <f t="shared" si="2"/>
        <v>6192</v>
      </c>
      <c r="W7" s="57">
        <f t="shared" si="3"/>
        <v>723</v>
      </c>
      <c r="X7" s="56">
        <f t="shared" si="4"/>
        <v>1588</v>
      </c>
      <c r="Y7" s="57">
        <f t="shared" si="5"/>
        <v>2283</v>
      </c>
      <c r="Z7" s="57">
        <f t="shared" si="6"/>
        <v>3459</v>
      </c>
      <c r="AA7" s="56">
        <f t="shared" si="7"/>
        <v>1953.5</v>
      </c>
    </row>
    <row r="8" spans="1:29" ht="14.5" thickBot="1" x14ac:dyDescent="0.35">
      <c r="A8" s="73">
        <v>45776.3125</v>
      </c>
      <c r="B8" s="69">
        <v>45776</v>
      </c>
      <c r="C8" s="70">
        <v>16</v>
      </c>
      <c r="D8" s="71">
        <v>2025</v>
      </c>
      <c r="E8" s="71" t="s">
        <v>48</v>
      </c>
      <c r="F8" s="71">
        <v>5907</v>
      </c>
      <c r="G8" s="72">
        <v>0.36</v>
      </c>
      <c r="H8" s="71">
        <v>133</v>
      </c>
      <c r="I8" s="70">
        <v>1541.5</v>
      </c>
      <c r="J8" s="71">
        <v>3453</v>
      </c>
      <c r="K8" s="71">
        <v>1589</v>
      </c>
      <c r="L8" s="71">
        <v>168</v>
      </c>
      <c r="M8" s="71">
        <v>2922</v>
      </c>
      <c r="N8" s="71">
        <v>3</v>
      </c>
      <c r="O8" s="71">
        <v>491</v>
      </c>
      <c r="P8" s="71">
        <v>220</v>
      </c>
      <c r="Q8" s="71">
        <v>0</v>
      </c>
      <c r="R8" s="71">
        <v>16426</v>
      </c>
      <c r="T8" s="67">
        <f t="shared" si="0"/>
        <v>45776</v>
      </c>
      <c r="U8" s="65">
        <f t="shared" si="1"/>
        <v>0.3125</v>
      </c>
      <c r="V8" s="57">
        <f t="shared" si="2"/>
        <v>5907</v>
      </c>
      <c r="W8" s="57">
        <f t="shared" si="3"/>
        <v>711</v>
      </c>
      <c r="X8" s="56">
        <f t="shared" si="4"/>
        <v>1589</v>
      </c>
      <c r="Y8" s="57">
        <f t="shared" si="5"/>
        <v>2922</v>
      </c>
      <c r="Z8" s="57">
        <f t="shared" si="6"/>
        <v>3453</v>
      </c>
      <c r="AA8" s="56">
        <f t="shared" si="7"/>
        <v>1845.5</v>
      </c>
    </row>
    <row r="9" spans="1:29" ht="14.5" thickBot="1" x14ac:dyDescent="0.35">
      <c r="A9" s="63">
        <v>45776.333333333336</v>
      </c>
      <c r="B9" s="55">
        <v>45776</v>
      </c>
      <c r="C9" s="56">
        <v>17</v>
      </c>
      <c r="D9" s="57">
        <v>2025</v>
      </c>
      <c r="E9" s="57" t="s">
        <v>48</v>
      </c>
      <c r="F9" s="57">
        <v>5658</v>
      </c>
      <c r="G9" s="58">
        <v>0.34</v>
      </c>
      <c r="H9" s="57">
        <v>103</v>
      </c>
      <c r="I9" s="56">
        <v>1558.5</v>
      </c>
      <c r="J9" s="57">
        <v>3231</v>
      </c>
      <c r="K9" s="57">
        <v>1588</v>
      </c>
      <c r="L9" s="57">
        <v>164</v>
      </c>
      <c r="M9" s="57">
        <v>3624</v>
      </c>
      <c r="N9" s="57">
        <v>4</v>
      </c>
      <c r="O9" s="57">
        <v>555</v>
      </c>
      <c r="P9" s="57">
        <v>197</v>
      </c>
      <c r="Q9" s="57">
        <v>0</v>
      </c>
      <c r="R9" s="57">
        <v>16682</v>
      </c>
      <c r="T9" s="67">
        <f t="shared" si="0"/>
        <v>45776</v>
      </c>
      <c r="U9" s="65">
        <f t="shared" si="1"/>
        <v>0.33333333333575865</v>
      </c>
      <c r="V9" s="57">
        <f t="shared" si="2"/>
        <v>5658</v>
      </c>
      <c r="W9" s="57">
        <f t="shared" si="3"/>
        <v>752</v>
      </c>
      <c r="X9" s="56">
        <f t="shared" si="4"/>
        <v>1588</v>
      </c>
      <c r="Y9" s="57">
        <f t="shared" si="5"/>
        <v>3624</v>
      </c>
      <c r="Z9" s="57">
        <f t="shared" si="6"/>
        <v>3231</v>
      </c>
      <c r="AA9" s="56">
        <f t="shared" si="7"/>
        <v>1829.5</v>
      </c>
    </row>
    <row r="10" spans="1:29" ht="14.5" thickBot="1" x14ac:dyDescent="0.35">
      <c r="A10" s="73">
        <v>45776.354166666664</v>
      </c>
      <c r="B10" s="69">
        <v>45776</v>
      </c>
      <c r="C10" s="70">
        <v>18</v>
      </c>
      <c r="D10" s="71">
        <v>2025</v>
      </c>
      <c r="E10" s="71" t="s">
        <v>48</v>
      </c>
      <c r="F10" s="71">
        <v>5230</v>
      </c>
      <c r="G10" s="72">
        <v>0.31</v>
      </c>
      <c r="H10" s="71">
        <v>99</v>
      </c>
      <c r="I10" s="70">
        <v>1556.5</v>
      </c>
      <c r="J10" s="71">
        <v>3219</v>
      </c>
      <c r="K10" s="71">
        <v>1589</v>
      </c>
      <c r="L10" s="71">
        <v>165</v>
      </c>
      <c r="M10" s="71">
        <v>4334</v>
      </c>
      <c r="N10" s="71">
        <v>0</v>
      </c>
      <c r="O10" s="71">
        <v>567</v>
      </c>
      <c r="P10" s="71">
        <v>189</v>
      </c>
      <c r="Q10" s="71">
        <v>0</v>
      </c>
      <c r="R10" s="71">
        <v>16947</v>
      </c>
      <c r="T10" s="67">
        <f t="shared" si="0"/>
        <v>45776</v>
      </c>
      <c r="U10" s="65">
        <f t="shared" si="1"/>
        <v>0.35416666666424135</v>
      </c>
      <c r="V10" s="57">
        <f t="shared" si="2"/>
        <v>5230</v>
      </c>
      <c r="W10" s="57">
        <f t="shared" si="3"/>
        <v>756</v>
      </c>
      <c r="X10" s="56">
        <f t="shared" si="4"/>
        <v>1589</v>
      </c>
      <c r="Y10" s="57">
        <f t="shared" si="5"/>
        <v>4334</v>
      </c>
      <c r="Z10" s="57">
        <f t="shared" si="6"/>
        <v>3219</v>
      </c>
      <c r="AA10" s="56">
        <f t="shared" si="7"/>
        <v>1820.5</v>
      </c>
    </row>
    <row r="11" spans="1:29" ht="14.5" thickBot="1" x14ac:dyDescent="0.35">
      <c r="A11" s="63">
        <v>45776.375</v>
      </c>
      <c r="B11" s="55">
        <v>45776</v>
      </c>
      <c r="C11" s="56">
        <v>19</v>
      </c>
      <c r="D11" s="57">
        <v>2025</v>
      </c>
      <c r="E11" s="57" t="s">
        <v>48</v>
      </c>
      <c r="F11" s="57">
        <v>4464</v>
      </c>
      <c r="G11" s="58">
        <v>0.27</v>
      </c>
      <c r="H11" s="57">
        <v>85</v>
      </c>
      <c r="I11" s="56">
        <v>1558</v>
      </c>
      <c r="J11" s="57">
        <v>3219</v>
      </c>
      <c r="K11" s="57">
        <v>1590</v>
      </c>
      <c r="L11" s="57">
        <v>162</v>
      </c>
      <c r="M11" s="57">
        <v>4977</v>
      </c>
      <c r="N11" s="57">
        <v>0</v>
      </c>
      <c r="O11" s="57">
        <v>534</v>
      </c>
      <c r="P11" s="57">
        <v>199</v>
      </c>
      <c r="Q11" s="57">
        <v>0</v>
      </c>
      <c r="R11" s="57">
        <v>16785</v>
      </c>
      <c r="T11" s="67">
        <f t="shared" si="0"/>
        <v>45776</v>
      </c>
      <c r="U11" s="65">
        <f t="shared" si="1"/>
        <v>0.375</v>
      </c>
      <c r="V11" s="57">
        <f t="shared" si="2"/>
        <v>4464</v>
      </c>
      <c r="W11" s="57">
        <f t="shared" si="3"/>
        <v>733</v>
      </c>
      <c r="X11" s="56">
        <f t="shared" si="4"/>
        <v>1590</v>
      </c>
      <c r="Y11" s="57">
        <f t="shared" si="5"/>
        <v>4977</v>
      </c>
      <c r="Z11" s="57">
        <f t="shared" si="6"/>
        <v>3219</v>
      </c>
      <c r="AA11" s="56">
        <f t="shared" si="7"/>
        <v>1805</v>
      </c>
    </row>
    <row r="12" spans="1:29" ht="14.5" thickBot="1" x14ac:dyDescent="0.35">
      <c r="A12" s="73">
        <v>45776.395833333336</v>
      </c>
      <c r="B12" s="69">
        <v>45776</v>
      </c>
      <c r="C12" s="70">
        <v>20</v>
      </c>
      <c r="D12" s="71">
        <v>2025</v>
      </c>
      <c r="E12" s="71" t="s">
        <v>48</v>
      </c>
      <c r="F12" s="71">
        <v>3949</v>
      </c>
      <c r="G12" s="72">
        <v>0.23</v>
      </c>
      <c r="H12" s="71">
        <v>77</v>
      </c>
      <c r="I12" s="70">
        <v>1567</v>
      </c>
      <c r="J12" s="71">
        <v>3220</v>
      </c>
      <c r="K12" s="71">
        <v>1590</v>
      </c>
      <c r="L12" s="71">
        <v>159</v>
      </c>
      <c r="M12" s="71">
        <v>5490</v>
      </c>
      <c r="N12" s="71">
        <v>0</v>
      </c>
      <c r="O12" s="71">
        <v>553</v>
      </c>
      <c r="P12" s="71">
        <v>225</v>
      </c>
      <c r="Q12" s="71">
        <v>0</v>
      </c>
      <c r="R12" s="71">
        <v>16829</v>
      </c>
      <c r="T12" s="67">
        <f t="shared" si="0"/>
        <v>45776</v>
      </c>
      <c r="U12" s="65">
        <f t="shared" si="1"/>
        <v>0.39583333333575865</v>
      </c>
      <c r="V12" s="57">
        <f t="shared" si="2"/>
        <v>3949</v>
      </c>
      <c r="W12" s="57">
        <f t="shared" si="3"/>
        <v>778</v>
      </c>
      <c r="X12" s="56">
        <f t="shared" si="4"/>
        <v>1590</v>
      </c>
      <c r="Y12" s="57">
        <f t="shared" si="5"/>
        <v>5490</v>
      </c>
      <c r="Z12" s="57">
        <f t="shared" si="6"/>
        <v>3220</v>
      </c>
      <c r="AA12" s="56">
        <f t="shared" si="7"/>
        <v>1803</v>
      </c>
    </row>
    <row r="13" spans="1:29" ht="14.5" thickBot="1" x14ac:dyDescent="0.35">
      <c r="A13" s="63">
        <v>45776.416666666664</v>
      </c>
      <c r="B13" s="55">
        <v>45776</v>
      </c>
      <c r="C13" s="56">
        <v>21</v>
      </c>
      <c r="D13" s="57">
        <v>2025</v>
      </c>
      <c r="E13" s="57" t="s">
        <v>48</v>
      </c>
      <c r="F13" s="57">
        <v>3678</v>
      </c>
      <c r="G13" s="58">
        <v>0.22</v>
      </c>
      <c r="H13" s="57">
        <v>75</v>
      </c>
      <c r="I13" s="56">
        <v>1561</v>
      </c>
      <c r="J13" s="57">
        <v>3219</v>
      </c>
      <c r="K13" s="57">
        <v>1590</v>
      </c>
      <c r="L13" s="57">
        <v>159</v>
      </c>
      <c r="M13" s="57">
        <v>5983</v>
      </c>
      <c r="N13" s="57">
        <v>0</v>
      </c>
      <c r="O13" s="57">
        <v>586</v>
      </c>
      <c r="P13" s="57">
        <v>253</v>
      </c>
      <c r="Q13" s="57">
        <v>0</v>
      </c>
      <c r="R13" s="57">
        <v>17103</v>
      </c>
      <c r="T13" s="67">
        <f t="shared" si="0"/>
        <v>45776</v>
      </c>
      <c r="U13" s="65">
        <f t="shared" si="1"/>
        <v>0.41666666666424135</v>
      </c>
      <c r="V13" s="57">
        <f t="shared" si="2"/>
        <v>3678</v>
      </c>
      <c r="W13" s="57">
        <f t="shared" si="3"/>
        <v>839</v>
      </c>
      <c r="X13" s="56">
        <f t="shared" si="4"/>
        <v>1590</v>
      </c>
      <c r="Y13" s="57">
        <f t="shared" si="5"/>
        <v>5983</v>
      </c>
      <c r="Z13" s="57">
        <f t="shared" si="6"/>
        <v>3219</v>
      </c>
      <c r="AA13" s="56">
        <f t="shared" si="7"/>
        <v>1795</v>
      </c>
    </row>
    <row r="14" spans="1:29" ht="14.5" thickBot="1" x14ac:dyDescent="0.35">
      <c r="A14" s="73">
        <v>45776.4375</v>
      </c>
      <c r="B14" s="69">
        <v>45776</v>
      </c>
      <c r="C14" s="70">
        <v>22</v>
      </c>
      <c r="D14" s="71">
        <v>2025</v>
      </c>
      <c r="E14" s="71" t="s">
        <v>48</v>
      </c>
      <c r="F14" s="71">
        <v>3452</v>
      </c>
      <c r="G14" s="72">
        <v>0.2</v>
      </c>
      <c r="H14" s="71">
        <v>59</v>
      </c>
      <c r="I14" s="70">
        <v>1556.5</v>
      </c>
      <c r="J14" s="71">
        <v>3219</v>
      </c>
      <c r="K14" s="71">
        <v>1593</v>
      </c>
      <c r="L14" s="71">
        <v>158</v>
      </c>
      <c r="M14" s="71">
        <v>6335</v>
      </c>
      <c r="N14" s="71">
        <v>6</v>
      </c>
      <c r="O14" s="71">
        <v>653</v>
      </c>
      <c r="P14" s="71">
        <v>267</v>
      </c>
      <c r="Q14" s="71">
        <v>0</v>
      </c>
      <c r="R14" s="71">
        <v>17297</v>
      </c>
      <c r="T14" s="67">
        <f t="shared" si="0"/>
        <v>45776</v>
      </c>
      <c r="U14" s="65">
        <f t="shared" si="1"/>
        <v>0.4375</v>
      </c>
      <c r="V14" s="57">
        <f t="shared" si="2"/>
        <v>3452</v>
      </c>
      <c r="W14" s="57">
        <f t="shared" si="3"/>
        <v>920</v>
      </c>
      <c r="X14" s="56">
        <f t="shared" si="4"/>
        <v>1593</v>
      </c>
      <c r="Y14" s="57">
        <f t="shared" si="5"/>
        <v>6335</v>
      </c>
      <c r="Z14" s="57">
        <f t="shared" si="6"/>
        <v>3219</v>
      </c>
      <c r="AA14" s="56">
        <f t="shared" si="7"/>
        <v>1779.5</v>
      </c>
    </row>
    <row r="15" spans="1:29" ht="14.5" thickBot="1" x14ac:dyDescent="0.35">
      <c r="A15" s="63">
        <v>45776.458333333336</v>
      </c>
      <c r="B15" s="55">
        <v>45776</v>
      </c>
      <c r="C15" s="56">
        <v>23</v>
      </c>
      <c r="D15" s="57">
        <v>2025</v>
      </c>
      <c r="E15" s="57" t="s">
        <v>48</v>
      </c>
      <c r="F15" s="57">
        <v>3330</v>
      </c>
      <c r="G15" s="58">
        <v>0.19</v>
      </c>
      <c r="H15" s="57">
        <v>46</v>
      </c>
      <c r="I15" s="56">
        <v>1541.5</v>
      </c>
      <c r="J15" s="57">
        <v>3219</v>
      </c>
      <c r="K15" s="57">
        <v>1594</v>
      </c>
      <c r="L15" s="57">
        <v>157</v>
      </c>
      <c r="M15" s="57">
        <v>6569</v>
      </c>
      <c r="N15" s="57">
        <v>0</v>
      </c>
      <c r="O15" s="57">
        <v>688</v>
      </c>
      <c r="P15" s="57">
        <v>277</v>
      </c>
      <c r="Q15" s="57">
        <v>0</v>
      </c>
      <c r="R15" s="57">
        <v>17420</v>
      </c>
      <c r="T15" s="67">
        <f t="shared" si="0"/>
        <v>45776</v>
      </c>
      <c r="U15" s="65">
        <f t="shared" si="1"/>
        <v>0.45833333333575865</v>
      </c>
      <c r="V15" s="57">
        <f t="shared" si="2"/>
        <v>3330</v>
      </c>
      <c r="W15" s="57">
        <f t="shared" si="3"/>
        <v>965</v>
      </c>
      <c r="X15" s="56">
        <f t="shared" si="4"/>
        <v>1594</v>
      </c>
      <c r="Y15" s="57">
        <f t="shared" si="5"/>
        <v>6569</v>
      </c>
      <c r="Z15" s="57">
        <f t="shared" si="6"/>
        <v>3219</v>
      </c>
      <c r="AA15" s="56">
        <f t="shared" si="7"/>
        <v>1744.5</v>
      </c>
    </row>
    <row r="16" spans="1:29" ht="14.5" thickBot="1" x14ac:dyDescent="0.35">
      <c r="A16" s="73">
        <v>45776.479166666664</v>
      </c>
      <c r="B16" s="69">
        <v>45776</v>
      </c>
      <c r="C16" s="70">
        <v>24</v>
      </c>
      <c r="D16" s="71">
        <v>2025</v>
      </c>
      <c r="E16" s="71" t="s">
        <v>48</v>
      </c>
      <c r="F16" s="71">
        <v>3161</v>
      </c>
      <c r="G16" s="72">
        <v>0.18</v>
      </c>
      <c r="H16" s="71">
        <v>52</v>
      </c>
      <c r="I16" s="70">
        <v>1517.5</v>
      </c>
      <c r="J16" s="71">
        <v>3218</v>
      </c>
      <c r="K16" s="71">
        <v>1594</v>
      </c>
      <c r="L16" s="71">
        <v>119</v>
      </c>
      <c r="M16" s="71">
        <v>6651</v>
      </c>
      <c r="N16" s="71">
        <v>0</v>
      </c>
      <c r="O16" s="71">
        <v>757</v>
      </c>
      <c r="P16" s="71">
        <v>292</v>
      </c>
      <c r="Q16" s="71">
        <v>0</v>
      </c>
      <c r="R16" s="71">
        <v>17361</v>
      </c>
      <c r="T16" s="67">
        <f t="shared" si="0"/>
        <v>45776</v>
      </c>
      <c r="U16" s="65">
        <f t="shared" si="1"/>
        <v>0.47916666666424135</v>
      </c>
      <c r="V16" s="57">
        <f t="shared" si="2"/>
        <v>3161</v>
      </c>
      <c r="W16" s="57">
        <f t="shared" si="3"/>
        <v>1049</v>
      </c>
      <c r="X16" s="56">
        <f t="shared" si="4"/>
        <v>1594</v>
      </c>
      <c r="Y16" s="57">
        <f t="shared" si="5"/>
        <v>6651</v>
      </c>
      <c r="Z16" s="57">
        <f t="shared" si="6"/>
        <v>3218</v>
      </c>
      <c r="AA16" s="56">
        <f t="shared" si="7"/>
        <v>1688.5</v>
      </c>
    </row>
    <row r="17" spans="1:32" ht="14.5" thickBot="1" x14ac:dyDescent="0.35">
      <c r="A17" s="63">
        <v>45776.5</v>
      </c>
      <c r="B17" s="55">
        <v>45776</v>
      </c>
      <c r="C17" s="56">
        <v>25</v>
      </c>
      <c r="D17" s="57">
        <v>2025</v>
      </c>
      <c r="E17" s="57" t="s">
        <v>48</v>
      </c>
      <c r="F17" s="57">
        <v>3252</v>
      </c>
      <c r="G17" s="58">
        <v>0.19</v>
      </c>
      <c r="H17" s="57">
        <v>46</v>
      </c>
      <c r="I17" s="56">
        <v>1171</v>
      </c>
      <c r="J17" s="57">
        <v>3220</v>
      </c>
      <c r="K17" s="57">
        <v>1593</v>
      </c>
      <c r="L17" s="57">
        <v>133</v>
      </c>
      <c r="M17" s="57">
        <v>6738</v>
      </c>
      <c r="N17" s="57">
        <v>0</v>
      </c>
      <c r="O17" s="57">
        <v>805</v>
      </c>
      <c r="P17" s="57">
        <v>307</v>
      </c>
      <c r="Q17" s="57">
        <v>0</v>
      </c>
      <c r="R17" s="57">
        <v>17263</v>
      </c>
      <c r="T17" s="67">
        <f t="shared" si="0"/>
        <v>45776</v>
      </c>
      <c r="U17" s="65">
        <f t="shared" si="1"/>
        <v>0.5</v>
      </c>
      <c r="V17" s="57">
        <f t="shared" si="2"/>
        <v>3252</v>
      </c>
      <c r="W17" s="57">
        <f t="shared" si="3"/>
        <v>1112</v>
      </c>
      <c r="X17" s="56">
        <f t="shared" si="4"/>
        <v>1593</v>
      </c>
      <c r="Y17" s="57">
        <f t="shared" si="5"/>
        <v>6738</v>
      </c>
      <c r="Z17" s="57">
        <f t="shared" si="6"/>
        <v>3220</v>
      </c>
      <c r="AA17" s="56">
        <f t="shared" si="7"/>
        <v>1350</v>
      </c>
    </row>
    <row r="18" spans="1:32" ht="14.5" thickBot="1" x14ac:dyDescent="0.35">
      <c r="A18" s="73">
        <v>45776.520833333336</v>
      </c>
      <c r="B18" s="69">
        <v>45776</v>
      </c>
      <c r="C18" s="70">
        <v>26</v>
      </c>
      <c r="D18" s="71">
        <v>2025</v>
      </c>
      <c r="E18" s="71" t="s">
        <v>48</v>
      </c>
      <c r="F18" s="71">
        <v>3215</v>
      </c>
      <c r="G18" s="72">
        <v>0.19</v>
      </c>
      <c r="H18" s="71">
        <v>43</v>
      </c>
      <c r="I18" s="70">
        <v>1139</v>
      </c>
      <c r="J18" s="71">
        <v>3219</v>
      </c>
      <c r="K18" s="71">
        <v>1594</v>
      </c>
      <c r="L18" s="71">
        <v>119</v>
      </c>
      <c r="M18" s="71">
        <v>6625</v>
      </c>
      <c r="N18" s="71">
        <v>0</v>
      </c>
      <c r="O18" s="71">
        <v>860</v>
      </c>
      <c r="P18" s="71">
        <v>314</v>
      </c>
      <c r="Q18" s="71">
        <v>0</v>
      </c>
      <c r="R18" s="71">
        <v>17126</v>
      </c>
      <c r="T18" s="67">
        <f t="shared" si="0"/>
        <v>45776</v>
      </c>
      <c r="U18" s="65">
        <f t="shared" si="1"/>
        <v>0.52083333333575865</v>
      </c>
      <c r="V18" s="57">
        <f t="shared" si="2"/>
        <v>3215</v>
      </c>
      <c r="W18" s="57">
        <f t="shared" si="3"/>
        <v>1174</v>
      </c>
      <c r="X18" s="56">
        <f t="shared" si="4"/>
        <v>1594</v>
      </c>
      <c r="Y18" s="57">
        <f t="shared" si="5"/>
        <v>6625</v>
      </c>
      <c r="Z18" s="57">
        <f t="shared" si="6"/>
        <v>3219</v>
      </c>
      <c r="AA18" s="56">
        <f t="shared" si="7"/>
        <v>1301</v>
      </c>
    </row>
    <row r="19" spans="1:32" ht="14.5" thickBot="1" x14ac:dyDescent="0.35">
      <c r="A19" s="63">
        <v>45776.541666666664</v>
      </c>
      <c r="B19" s="55">
        <v>45776</v>
      </c>
      <c r="C19" s="56">
        <v>27</v>
      </c>
      <c r="D19" s="57">
        <v>2025</v>
      </c>
      <c r="E19" s="57" t="s">
        <v>48</v>
      </c>
      <c r="F19" s="57">
        <v>2867</v>
      </c>
      <c r="G19" s="58">
        <v>0.17</v>
      </c>
      <c r="H19" s="57">
        <v>47</v>
      </c>
      <c r="I19" s="56">
        <v>1402</v>
      </c>
      <c r="J19" s="57">
        <v>3305</v>
      </c>
      <c r="K19" s="57">
        <v>1594</v>
      </c>
      <c r="L19" s="57">
        <v>143</v>
      </c>
      <c r="M19" s="57">
        <v>6398</v>
      </c>
      <c r="N19" s="57">
        <v>0</v>
      </c>
      <c r="O19" s="57">
        <v>937</v>
      </c>
      <c r="P19" s="57">
        <v>330</v>
      </c>
      <c r="Q19" s="57">
        <v>0</v>
      </c>
      <c r="R19" s="57">
        <v>17020</v>
      </c>
      <c r="T19" s="67">
        <f t="shared" si="0"/>
        <v>45776</v>
      </c>
      <c r="U19" s="65">
        <f t="shared" si="1"/>
        <v>0.54166666666424135</v>
      </c>
      <c r="V19" s="57">
        <f t="shared" si="2"/>
        <v>2867</v>
      </c>
      <c r="W19" s="57">
        <f t="shared" si="3"/>
        <v>1267</v>
      </c>
      <c r="X19" s="56">
        <f t="shared" si="4"/>
        <v>1594</v>
      </c>
      <c r="Y19" s="57">
        <f t="shared" si="5"/>
        <v>6398</v>
      </c>
      <c r="Z19" s="57">
        <f t="shared" si="6"/>
        <v>3305</v>
      </c>
      <c r="AA19" s="56">
        <f t="shared" si="7"/>
        <v>1592</v>
      </c>
    </row>
    <row r="20" spans="1:32" ht="14.5" thickBot="1" x14ac:dyDescent="0.35">
      <c r="A20" s="73">
        <v>45776.5625</v>
      </c>
      <c r="B20" s="69">
        <v>45776</v>
      </c>
      <c r="C20" s="70">
        <v>28</v>
      </c>
      <c r="D20" s="71">
        <v>2025</v>
      </c>
      <c r="E20" s="71" t="s">
        <v>48</v>
      </c>
      <c r="F20" s="71">
        <v>3066</v>
      </c>
      <c r="G20" s="72">
        <v>0.18</v>
      </c>
      <c r="H20" s="71">
        <v>60</v>
      </c>
      <c r="I20" s="70">
        <v>1242</v>
      </c>
      <c r="J20" s="71">
        <v>3318</v>
      </c>
      <c r="K20" s="71">
        <v>1593</v>
      </c>
      <c r="L20" s="71">
        <v>183</v>
      </c>
      <c r="M20" s="71">
        <v>6095</v>
      </c>
      <c r="N20" s="71">
        <v>0</v>
      </c>
      <c r="O20" s="71">
        <v>980</v>
      </c>
      <c r="P20" s="71">
        <v>364</v>
      </c>
      <c r="Q20" s="71">
        <v>0</v>
      </c>
      <c r="R20" s="71">
        <v>16899</v>
      </c>
      <c r="T20" s="67">
        <f t="shared" si="0"/>
        <v>45776</v>
      </c>
      <c r="U20" s="65">
        <f t="shared" si="1"/>
        <v>0.5625</v>
      </c>
      <c r="V20" s="57">
        <f t="shared" si="2"/>
        <v>3066</v>
      </c>
      <c r="W20" s="57">
        <f t="shared" si="3"/>
        <v>1344</v>
      </c>
      <c r="X20" s="56">
        <f t="shared" si="4"/>
        <v>1593</v>
      </c>
      <c r="Y20" s="57">
        <f t="shared" si="5"/>
        <v>6095</v>
      </c>
      <c r="Z20" s="57">
        <f t="shared" si="6"/>
        <v>3318</v>
      </c>
      <c r="AA20" s="56">
        <f t="shared" si="7"/>
        <v>1485</v>
      </c>
    </row>
    <row r="21" spans="1:32" ht="14.5" thickBot="1" x14ac:dyDescent="0.35">
      <c r="A21" s="63">
        <v>45776.583333333336</v>
      </c>
      <c r="B21" s="55">
        <v>45776</v>
      </c>
      <c r="C21" s="56">
        <v>29</v>
      </c>
      <c r="D21" s="57">
        <v>2025</v>
      </c>
      <c r="E21" s="57" t="s">
        <v>48</v>
      </c>
      <c r="F21" s="57">
        <v>3377</v>
      </c>
      <c r="G21" s="58">
        <v>0.2</v>
      </c>
      <c r="H21" s="57">
        <v>54</v>
      </c>
      <c r="I21" s="56">
        <v>1200</v>
      </c>
      <c r="J21" s="57">
        <v>3317</v>
      </c>
      <c r="K21" s="57">
        <v>1594</v>
      </c>
      <c r="L21" s="57">
        <v>157</v>
      </c>
      <c r="M21" s="57">
        <v>5649</v>
      </c>
      <c r="N21" s="57">
        <v>0</v>
      </c>
      <c r="O21" s="57">
        <v>1035</v>
      </c>
      <c r="P21" s="57">
        <v>394</v>
      </c>
      <c r="Q21" s="57">
        <v>0</v>
      </c>
      <c r="R21" s="57">
        <v>16776</v>
      </c>
      <c r="T21" s="67">
        <f t="shared" si="0"/>
        <v>45776</v>
      </c>
      <c r="U21" s="65">
        <f t="shared" si="1"/>
        <v>0.58333333333575865</v>
      </c>
      <c r="V21" s="57">
        <f t="shared" si="2"/>
        <v>3377</v>
      </c>
      <c r="W21" s="57">
        <f t="shared" si="3"/>
        <v>1429</v>
      </c>
      <c r="X21" s="56">
        <f t="shared" si="4"/>
        <v>1594</v>
      </c>
      <c r="Y21" s="57">
        <f t="shared" si="5"/>
        <v>5649</v>
      </c>
      <c r="Z21" s="57">
        <f t="shared" si="6"/>
        <v>3317</v>
      </c>
      <c r="AA21" s="56">
        <f t="shared" si="7"/>
        <v>1411</v>
      </c>
    </row>
    <row r="22" spans="1:32" ht="14.5" thickBot="1" x14ac:dyDescent="0.35">
      <c r="A22" s="73">
        <v>45776.604166666664</v>
      </c>
      <c r="B22" s="69">
        <v>45776</v>
      </c>
      <c r="C22" s="70">
        <v>30</v>
      </c>
      <c r="D22" s="71">
        <v>2025</v>
      </c>
      <c r="E22" s="71" t="s">
        <v>48</v>
      </c>
      <c r="F22" s="71">
        <v>3738</v>
      </c>
      <c r="G22" s="72">
        <v>0.22</v>
      </c>
      <c r="H22" s="71">
        <v>50</v>
      </c>
      <c r="I22" s="70">
        <v>1271</v>
      </c>
      <c r="J22" s="71">
        <v>3317</v>
      </c>
      <c r="K22" s="71">
        <v>1594</v>
      </c>
      <c r="L22" s="71">
        <v>144</v>
      </c>
      <c r="M22" s="71">
        <v>5107</v>
      </c>
      <c r="N22" s="71">
        <v>0</v>
      </c>
      <c r="O22" s="71">
        <v>1046</v>
      </c>
      <c r="P22" s="71">
        <v>398</v>
      </c>
      <c r="Q22" s="71">
        <v>0</v>
      </c>
      <c r="R22" s="71">
        <v>16663</v>
      </c>
      <c r="T22" s="67">
        <f t="shared" si="0"/>
        <v>45776</v>
      </c>
      <c r="U22" s="65">
        <f t="shared" si="1"/>
        <v>0.60416666666424135</v>
      </c>
      <c r="V22" s="57">
        <f t="shared" si="2"/>
        <v>3738</v>
      </c>
      <c r="W22" s="57">
        <f t="shared" si="3"/>
        <v>1444</v>
      </c>
      <c r="X22" s="56">
        <f t="shared" si="4"/>
        <v>1594</v>
      </c>
      <c r="Y22" s="57">
        <f t="shared" si="5"/>
        <v>5107</v>
      </c>
      <c r="Z22" s="57">
        <f t="shared" si="6"/>
        <v>3317</v>
      </c>
      <c r="AA22" s="56">
        <f t="shared" si="7"/>
        <v>1465</v>
      </c>
    </row>
    <row r="23" spans="1:32" ht="14.5" thickBot="1" x14ac:dyDescent="0.35">
      <c r="A23" s="63">
        <v>45776.625</v>
      </c>
      <c r="B23" s="55">
        <v>45776</v>
      </c>
      <c r="C23" s="56">
        <v>31</v>
      </c>
      <c r="D23" s="57">
        <v>2025</v>
      </c>
      <c r="E23" s="57" t="s">
        <v>48</v>
      </c>
      <c r="F23" s="57">
        <v>4151</v>
      </c>
      <c r="G23" s="58">
        <v>0.25</v>
      </c>
      <c r="H23" s="57">
        <v>50</v>
      </c>
      <c r="I23" s="56">
        <v>1418</v>
      </c>
      <c r="J23" s="57">
        <v>3234</v>
      </c>
      <c r="K23" s="57">
        <v>1594</v>
      </c>
      <c r="L23" s="57">
        <v>205</v>
      </c>
      <c r="M23" s="57">
        <v>4454</v>
      </c>
      <c r="N23" s="57">
        <v>28</v>
      </c>
      <c r="O23" s="57">
        <v>977</v>
      </c>
      <c r="P23" s="57">
        <v>387</v>
      </c>
      <c r="Q23" s="57">
        <v>0</v>
      </c>
      <c r="R23" s="57">
        <v>16497</v>
      </c>
      <c r="T23" s="67">
        <f t="shared" si="0"/>
        <v>45776</v>
      </c>
      <c r="U23" s="65">
        <f t="shared" si="1"/>
        <v>0.625</v>
      </c>
      <c r="V23" s="57">
        <f t="shared" si="2"/>
        <v>4151</v>
      </c>
      <c r="W23" s="57">
        <f t="shared" si="3"/>
        <v>1364</v>
      </c>
      <c r="X23" s="56">
        <f t="shared" si="4"/>
        <v>1594</v>
      </c>
      <c r="Y23" s="57">
        <f t="shared" si="5"/>
        <v>4454</v>
      </c>
      <c r="Z23" s="57">
        <f t="shared" si="6"/>
        <v>3234</v>
      </c>
      <c r="AA23" s="56">
        <f t="shared" si="7"/>
        <v>1701</v>
      </c>
    </row>
    <row r="24" spans="1:32" ht="14.5" thickBot="1" x14ac:dyDescent="0.35">
      <c r="A24" s="73">
        <v>45776.645833333336</v>
      </c>
      <c r="B24" s="69">
        <v>45776</v>
      </c>
      <c r="C24" s="70">
        <v>32</v>
      </c>
      <c r="D24" s="71">
        <v>2025</v>
      </c>
      <c r="E24" s="71" t="s">
        <v>48</v>
      </c>
      <c r="F24" s="71">
        <v>5101</v>
      </c>
      <c r="G24" s="72">
        <v>0.31</v>
      </c>
      <c r="H24" s="71">
        <v>50</v>
      </c>
      <c r="I24" s="70">
        <v>1476</v>
      </c>
      <c r="J24" s="71">
        <v>2778</v>
      </c>
      <c r="K24" s="71">
        <v>1593</v>
      </c>
      <c r="L24" s="71">
        <v>301</v>
      </c>
      <c r="M24" s="71">
        <v>3786</v>
      </c>
      <c r="N24" s="71">
        <v>87</v>
      </c>
      <c r="O24" s="71">
        <v>1003</v>
      </c>
      <c r="P24" s="71">
        <v>377</v>
      </c>
      <c r="Q24" s="71">
        <v>0</v>
      </c>
      <c r="R24" s="71">
        <v>16551</v>
      </c>
      <c r="T24" s="67">
        <f t="shared" si="0"/>
        <v>45776</v>
      </c>
      <c r="U24" s="65">
        <f t="shared" si="1"/>
        <v>0.64583333333575865</v>
      </c>
      <c r="V24" s="57">
        <f t="shared" si="2"/>
        <v>5101</v>
      </c>
      <c r="W24" s="57">
        <f t="shared" si="3"/>
        <v>1380</v>
      </c>
      <c r="X24" s="56">
        <f t="shared" si="4"/>
        <v>1593</v>
      </c>
      <c r="Y24" s="57">
        <f t="shared" si="5"/>
        <v>3786</v>
      </c>
      <c r="Z24" s="57">
        <f t="shared" si="6"/>
        <v>2778</v>
      </c>
      <c r="AA24" s="56">
        <f t="shared" si="7"/>
        <v>1914</v>
      </c>
    </row>
    <row r="25" spans="1:32" ht="14.5" thickBot="1" x14ac:dyDescent="0.35">
      <c r="A25" s="63">
        <v>45776.666666666664</v>
      </c>
      <c r="B25" s="55">
        <v>45776</v>
      </c>
      <c r="C25" s="56">
        <v>33</v>
      </c>
      <c r="D25" s="57">
        <v>2025</v>
      </c>
      <c r="E25" s="57" t="s">
        <v>48</v>
      </c>
      <c r="F25" s="57">
        <v>6382</v>
      </c>
      <c r="G25" s="58">
        <v>0.39</v>
      </c>
      <c r="H25" s="57">
        <v>58</v>
      </c>
      <c r="I25" s="56">
        <v>1503.5</v>
      </c>
      <c r="J25" s="57">
        <v>1907</v>
      </c>
      <c r="K25" s="57">
        <v>1594</v>
      </c>
      <c r="L25" s="57">
        <v>415</v>
      </c>
      <c r="M25" s="57">
        <v>3114</v>
      </c>
      <c r="N25" s="57">
        <v>0</v>
      </c>
      <c r="O25" s="57">
        <v>1122</v>
      </c>
      <c r="P25" s="57">
        <v>360</v>
      </c>
      <c r="Q25" s="57">
        <v>0</v>
      </c>
      <c r="R25" s="57">
        <v>16454</v>
      </c>
      <c r="T25" s="67">
        <f t="shared" si="0"/>
        <v>45776</v>
      </c>
      <c r="U25" s="65">
        <f t="shared" si="1"/>
        <v>0.66666666666424135</v>
      </c>
      <c r="V25" s="57">
        <f t="shared" si="2"/>
        <v>6382</v>
      </c>
      <c r="W25" s="57">
        <f t="shared" si="3"/>
        <v>1482</v>
      </c>
      <c r="X25" s="56">
        <f t="shared" si="4"/>
        <v>1594</v>
      </c>
      <c r="Y25" s="57">
        <f t="shared" si="5"/>
        <v>3114</v>
      </c>
      <c r="Z25" s="57">
        <f t="shared" si="6"/>
        <v>1907</v>
      </c>
      <c r="AA25" s="56">
        <f t="shared" si="7"/>
        <v>1976.5</v>
      </c>
    </row>
    <row r="26" spans="1:32" ht="14.5" thickBot="1" x14ac:dyDescent="0.35">
      <c r="A26" s="73">
        <v>45776.6875</v>
      </c>
      <c r="B26" s="69">
        <v>45776</v>
      </c>
      <c r="C26" s="70">
        <v>34</v>
      </c>
      <c r="D26" s="71">
        <v>2025</v>
      </c>
      <c r="E26" s="71" t="s">
        <v>48</v>
      </c>
      <c r="F26" s="71">
        <v>7533</v>
      </c>
      <c r="G26" s="72">
        <v>0.45</v>
      </c>
      <c r="H26" s="71">
        <v>61</v>
      </c>
      <c r="I26" s="70">
        <v>1486</v>
      </c>
      <c r="J26" s="71">
        <v>1902</v>
      </c>
      <c r="K26" s="71">
        <v>1593</v>
      </c>
      <c r="L26" s="71">
        <v>235</v>
      </c>
      <c r="M26" s="71">
        <v>2405</v>
      </c>
      <c r="N26" s="71">
        <v>14</v>
      </c>
      <c r="O26" s="71">
        <v>1294</v>
      </c>
      <c r="P26" s="71">
        <v>328</v>
      </c>
      <c r="Q26" s="71">
        <v>0</v>
      </c>
      <c r="R26" s="71">
        <v>16849</v>
      </c>
      <c r="T26" s="67">
        <f t="shared" si="0"/>
        <v>45776</v>
      </c>
      <c r="U26" s="65">
        <f t="shared" si="1"/>
        <v>0.6875</v>
      </c>
      <c r="V26" s="57">
        <f t="shared" si="2"/>
        <v>7533</v>
      </c>
      <c r="W26" s="57">
        <f t="shared" si="3"/>
        <v>1622</v>
      </c>
      <c r="X26" s="56">
        <f t="shared" si="4"/>
        <v>1593</v>
      </c>
      <c r="Y26" s="57">
        <f t="shared" si="5"/>
        <v>2405</v>
      </c>
      <c r="Z26" s="57">
        <f t="shared" si="6"/>
        <v>1902</v>
      </c>
      <c r="AA26" s="56">
        <f t="shared" si="7"/>
        <v>1796</v>
      </c>
    </row>
    <row r="27" spans="1:32" ht="14.5" thickBot="1" x14ac:dyDescent="0.35">
      <c r="A27" s="63">
        <v>45776.708333333336</v>
      </c>
      <c r="B27" s="55">
        <v>45776</v>
      </c>
      <c r="C27" s="56">
        <v>35</v>
      </c>
      <c r="D27" s="57">
        <v>2025</v>
      </c>
      <c r="E27" s="57" t="s">
        <v>48</v>
      </c>
      <c r="F27" s="57">
        <v>8300</v>
      </c>
      <c r="G27" s="58">
        <v>0.48</v>
      </c>
      <c r="H27" s="57">
        <v>107</v>
      </c>
      <c r="I27" s="56">
        <v>1499</v>
      </c>
      <c r="J27" s="57">
        <v>1953</v>
      </c>
      <c r="K27" s="57">
        <v>1593</v>
      </c>
      <c r="L27" s="57">
        <v>514</v>
      </c>
      <c r="M27" s="57">
        <v>1723</v>
      </c>
      <c r="N27" s="57">
        <v>114</v>
      </c>
      <c r="O27" s="57">
        <v>1371</v>
      </c>
      <c r="P27" s="57">
        <v>295</v>
      </c>
      <c r="Q27" s="57">
        <v>0</v>
      </c>
      <c r="R27" s="57">
        <v>17468</v>
      </c>
      <c r="T27" s="67">
        <f t="shared" si="0"/>
        <v>45776</v>
      </c>
      <c r="U27" s="65">
        <f t="shared" si="1"/>
        <v>0.70833333333575865</v>
      </c>
      <c r="V27" s="57">
        <f t="shared" si="2"/>
        <v>8300</v>
      </c>
      <c r="W27" s="57">
        <f t="shared" si="3"/>
        <v>1666</v>
      </c>
      <c r="X27" s="56">
        <f t="shared" si="4"/>
        <v>1593</v>
      </c>
      <c r="Y27" s="57">
        <f t="shared" si="5"/>
        <v>1723</v>
      </c>
      <c r="Z27" s="57">
        <f t="shared" si="6"/>
        <v>1953</v>
      </c>
      <c r="AA27" s="56">
        <f t="shared" si="7"/>
        <v>2234</v>
      </c>
    </row>
    <row r="28" spans="1:32" ht="14.5" thickBot="1" x14ac:dyDescent="0.35">
      <c r="A28" s="73">
        <v>45776.729166666664</v>
      </c>
      <c r="B28" s="69">
        <v>45776</v>
      </c>
      <c r="C28" s="70">
        <v>36</v>
      </c>
      <c r="D28" s="71">
        <v>2025</v>
      </c>
      <c r="E28" s="71" t="s">
        <v>48</v>
      </c>
      <c r="F28" s="71">
        <v>8718</v>
      </c>
      <c r="G28" s="72">
        <v>0.5</v>
      </c>
      <c r="H28" s="71">
        <v>121</v>
      </c>
      <c r="I28" s="70">
        <v>1479</v>
      </c>
      <c r="J28" s="71">
        <v>1953</v>
      </c>
      <c r="K28" s="71">
        <v>1593</v>
      </c>
      <c r="L28" s="71">
        <v>496</v>
      </c>
      <c r="M28" s="71">
        <v>1129</v>
      </c>
      <c r="N28" s="71">
        <v>136</v>
      </c>
      <c r="O28" s="71">
        <v>1362</v>
      </c>
      <c r="P28" s="71">
        <v>280</v>
      </c>
      <c r="Q28" s="71">
        <v>0</v>
      </c>
      <c r="R28" s="71">
        <v>17266</v>
      </c>
      <c r="T28" s="67">
        <f t="shared" si="0"/>
        <v>45776</v>
      </c>
      <c r="U28" s="65">
        <f t="shared" si="1"/>
        <v>0.72916666666424135</v>
      </c>
      <c r="V28" s="57">
        <f t="shared" si="2"/>
        <v>8718</v>
      </c>
      <c r="W28" s="57">
        <f t="shared" si="3"/>
        <v>1642</v>
      </c>
      <c r="X28" s="56">
        <f t="shared" si="4"/>
        <v>1593</v>
      </c>
      <c r="Y28" s="57">
        <f t="shared" si="5"/>
        <v>1129</v>
      </c>
      <c r="Z28" s="57">
        <f t="shared" si="6"/>
        <v>1953</v>
      </c>
      <c r="AA28" s="56">
        <f t="shared" si="7"/>
        <v>2232</v>
      </c>
    </row>
    <row r="29" spans="1:32" ht="14.5" thickBot="1" x14ac:dyDescent="0.35">
      <c r="A29" s="63">
        <v>45776.75</v>
      </c>
      <c r="B29" s="55">
        <v>45776</v>
      </c>
      <c r="C29" s="56">
        <v>37</v>
      </c>
      <c r="D29" s="57">
        <v>2025</v>
      </c>
      <c r="E29" s="57" t="s">
        <v>48</v>
      </c>
      <c r="F29" s="57">
        <v>9083</v>
      </c>
      <c r="G29" s="58">
        <v>0.52</v>
      </c>
      <c r="H29" s="57">
        <v>230</v>
      </c>
      <c r="I29" s="56">
        <v>1488.5</v>
      </c>
      <c r="J29" s="57">
        <v>1953</v>
      </c>
      <c r="K29" s="57">
        <v>1591</v>
      </c>
      <c r="L29" s="57">
        <v>849</v>
      </c>
      <c r="M29" s="57">
        <v>627</v>
      </c>
      <c r="N29" s="57">
        <v>205</v>
      </c>
      <c r="O29" s="57">
        <v>1304</v>
      </c>
      <c r="P29" s="57">
        <v>286</v>
      </c>
      <c r="Q29" s="57">
        <v>0</v>
      </c>
      <c r="R29" s="57">
        <v>17616</v>
      </c>
      <c r="T29" s="67">
        <f t="shared" si="0"/>
        <v>45776</v>
      </c>
      <c r="U29" s="65">
        <f t="shared" si="1"/>
        <v>0.75</v>
      </c>
      <c r="V29" s="57">
        <f t="shared" si="2"/>
        <v>9083</v>
      </c>
      <c r="W29" s="57">
        <f t="shared" si="3"/>
        <v>1590</v>
      </c>
      <c r="X29" s="56">
        <f t="shared" si="4"/>
        <v>1591</v>
      </c>
      <c r="Y29" s="57">
        <f t="shared" si="5"/>
        <v>627</v>
      </c>
      <c r="Z29" s="57">
        <f t="shared" si="6"/>
        <v>1953</v>
      </c>
      <c r="AA29" s="56">
        <f t="shared" si="7"/>
        <v>2772.5</v>
      </c>
    </row>
    <row r="30" spans="1:32" ht="14.5" thickBot="1" x14ac:dyDescent="0.35">
      <c r="A30" s="63">
        <v>45776.770833333336</v>
      </c>
      <c r="B30" s="55">
        <v>45776</v>
      </c>
      <c r="C30" s="56">
        <v>38</v>
      </c>
      <c r="D30" s="57">
        <v>2025</v>
      </c>
      <c r="E30" s="57" t="s">
        <v>48</v>
      </c>
      <c r="F30" s="57">
        <v>9337</v>
      </c>
      <c r="G30" s="58">
        <v>0.53</v>
      </c>
      <c r="H30" s="57">
        <v>312</v>
      </c>
      <c r="I30" s="56">
        <v>1459.5</v>
      </c>
      <c r="J30" s="57">
        <v>1954</v>
      </c>
      <c r="K30" s="57">
        <v>1592</v>
      </c>
      <c r="L30" s="57">
        <v>1051</v>
      </c>
      <c r="M30" s="57">
        <v>227</v>
      </c>
      <c r="N30" s="57">
        <v>177</v>
      </c>
      <c r="O30" s="57">
        <v>1256</v>
      </c>
      <c r="P30" s="57">
        <v>313</v>
      </c>
      <c r="Q30" s="57">
        <v>0</v>
      </c>
      <c r="R30" s="57">
        <v>17677</v>
      </c>
      <c r="T30" s="67">
        <f t="shared" si="0"/>
        <v>45776</v>
      </c>
      <c r="U30" s="65">
        <f t="shared" si="1"/>
        <v>0.77083333333575865</v>
      </c>
      <c r="V30" s="57">
        <f t="shared" si="2"/>
        <v>9337</v>
      </c>
      <c r="W30" s="57">
        <f t="shared" si="3"/>
        <v>1569</v>
      </c>
      <c r="X30" s="56">
        <f t="shared" si="4"/>
        <v>1592</v>
      </c>
      <c r="Y30" s="57">
        <f t="shared" si="5"/>
        <v>227</v>
      </c>
      <c r="Z30" s="57">
        <f t="shared" si="6"/>
        <v>1954</v>
      </c>
      <c r="AA30" s="56">
        <f t="shared" si="7"/>
        <v>2999.5</v>
      </c>
    </row>
    <row r="31" spans="1:32" ht="14.5" thickBot="1" x14ac:dyDescent="0.35">
      <c r="A31" s="63">
        <v>45776.791666666664</v>
      </c>
      <c r="B31" s="55">
        <v>45776</v>
      </c>
      <c r="C31" s="56">
        <v>39</v>
      </c>
      <c r="D31" s="57">
        <v>2025</v>
      </c>
      <c r="E31" s="57" t="s">
        <v>48</v>
      </c>
      <c r="F31" s="57">
        <v>9280</v>
      </c>
      <c r="G31" s="58">
        <v>0.55000000000000004</v>
      </c>
      <c r="H31" s="57">
        <v>284</v>
      </c>
      <c r="I31" s="56">
        <v>1442.5</v>
      </c>
      <c r="J31" s="57">
        <v>1954</v>
      </c>
      <c r="K31" s="57">
        <v>1592</v>
      </c>
      <c r="L31" s="57">
        <v>768</v>
      </c>
      <c r="M31" s="57">
        <v>19</v>
      </c>
      <c r="N31" s="57">
        <v>66</v>
      </c>
      <c r="O31" s="57">
        <v>1247</v>
      </c>
      <c r="P31" s="57">
        <v>343</v>
      </c>
      <c r="Q31" s="57">
        <v>0</v>
      </c>
      <c r="R31" s="57">
        <v>16994</v>
      </c>
      <c r="T31" s="67">
        <f t="shared" si="0"/>
        <v>45776</v>
      </c>
      <c r="U31" s="65">
        <f t="shared" si="1"/>
        <v>0.79166666666424135</v>
      </c>
      <c r="V31" s="57">
        <f t="shared" si="2"/>
        <v>9280</v>
      </c>
      <c r="W31" s="57">
        <f t="shared" si="3"/>
        <v>1590</v>
      </c>
      <c r="X31" s="56">
        <f t="shared" si="4"/>
        <v>1592</v>
      </c>
      <c r="Y31" s="57">
        <f t="shared" si="5"/>
        <v>19</v>
      </c>
      <c r="Z31" s="57">
        <f t="shared" si="6"/>
        <v>1954</v>
      </c>
      <c r="AA31" s="56">
        <f t="shared" si="7"/>
        <v>2560.5</v>
      </c>
    </row>
    <row r="32" spans="1:32" ht="14.5" thickBot="1" x14ac:dyDescent="0.35">
      <c r="A32" s="73">
        <v>45776.8125</v>
      </c>
      <c r="B32" s="69">
        <v>45776</v>
      </c>
      <c r="C32" s="70">
        <v>40</v>
      </c>
      <c r="D32" s="71">
        <v>2025</v>
      </c>
      <c r="E32" s="71" t="s">
        <v>48</v>
      </c>
      <c r="F32" s="71">
        <v>9121</v>
      </c>
      <c r="G32" s="72">
        <v>0.55000000000000004</v>
      </c>
      <c r="H32" s="71">
        <v>244</v>
      </c>
      <c r="I32" s="70">
        <v>1461</v>
      </c>
      <c r="J32" s="71">
        <v>1954</v>
      </c>
      <c r="K32" s="71">
        <v>1590</v>
      </c>
      <c r="L32" s="71">
        <v>718</v>
      </c>
      <c r="M32" s="71">
        <v>0</v>
      </c>
      <c r="N32" s="71">
        <v>112</v>
      </c>
      <c r="O32" s="71">
        <v>1172</v>
      </c>
      <c r="P32" s="71">
        <v>361</v>
      </c>
      <c r="Q32" s="71">
        <v>0</v>
      </c>
      <c r="R32" s="71">
        <v>16732</v>
      </c>
      <c r="T32" s="67">
        <f t="shared" si="0"/>
        <v>45776</v>
      </c>
      <c r="U32" s="65">
        <f t="shared" si="1"/>
        <v>0.8125</v>
      </c>
      <c r="V32" s="57">
        <f t="shared" si="2"/>
        <v>9121</v>
      </c>
      <c r="W32" s="57">
        <f t="shared" si="3"/>
        <v>1533</v>
      </c>
      <c r="X32" s="56">
        <f t="shared" si="4"/>
        <v>1590</v>
      </c>
      <c r="Y32" s="57">
        <f t="shared" si="5"/>
        <v>0</v>
      </c>
      <c r="Z32" s="57">
        <f t="shared" si="6"/>
        <v>1954</v>
      </c>
      <c r="AA32" s="56">
        <f t="shared" si="7"/>
        <v>2535</v>
      </c>
      <c r="AF32" s="68"/>
    </row>
    <row r="33" spans="1:27" ht="14.5" thickBot="1" x14ac:dyDescent="0.35">
      <c r="A33" s="63">
        <v>45776.833333333336</v>
      </c>
      <c r="B33" s="55">
        <v>45776</v>
      </c>
      <c r="C33" s="56">
        <v>41</v>
      </c>
      <c r="D33" s="57">
        <v>2025</v>
      </c>
      <c r="E33" s="57" t="s">
        <v>48</v>
      </c>
      <c r="F33" s="57">
        <v>9091</v>
      </c>
      <c r="G33" s="58">
        <v>0.56000000000000005</v>
      </c>
      <c r="H33" s="57">
        <v>162</v>
      </c>
      <c r="I33" s="56">
        <v>1465.5</v>
      </c>
      <c r="J33" s="57">
        <v>1954</v>
      </c>
      <c r="K33" s="57">
        <v>1590</v>
      </c>
      <c r="L33" s="57">
        <v>344</v>
      </c>
      <c r="M33" s="57">
        <v>0</v>
      </c>
      <c r="N33" s="57">
        <v>34</v>
      </c>
      <c r="O33" s="57">
        <v>1108</v>
      </c>
      <c r="P33" s="57">
        <v>365</v>
      </c>
      <c r="Q33" s="57">
        <v>0</v>
      </c>
      <c r="R33" s="57">
        <v>16112</v>
      </c>
      <c r="T33" s="67">
        <f t="shared" si="0"/>
        <v>45776</v>
      </c>
      <c r="U33" s="65">
        <f t="shared" si="1"/>
        <v>0.83333333333575865</v>
      </c>
      <c r="V33" s="57">
        <f t="shared" si="2"/>
        <v>9091</v>
      </c>
      <c r="W33" s="57">
        <f t="shared" si="3"/>
        <v>1473</v>
      </c>
      <c r="X33" s="56">
        <f t="shared" si="4"/>
        <v>1590</v>
      </c>
      <c r="Y33" s="57">
        <f t="shared" si="5"/>
        <v>0</v>
      </c>
      <c r="Z33" s="57">
        <f t="shared" si="6"/>
        <v>1954</v>
      </c>
      <c r="AA33" s="56">
        <f t="shared" si="7"/>
        <v>2005.5</v>
      </c>
    </row>
    <row r="34" spans="1:27" ht="14.5" thickBot="1" x14ac:dyDescent="0.35">
      <c r="A34" s="64">
        <v>45776.854166666664</v>
      </c>
      <c r="B34" s="59">
        <v>45776</v>
      </c>
      <c r="C34" s="56">
        <v>42</v>
      </c>
      <c r="D34" s="60">
        <v>2025</v>
      </c>
      <c r="E34" s="60" t="s">
        <v>48</v>
      </c>
      <c r="F34" s="60">
        <v>8843</v>
      </c>
      <c r="G34" s="61">
        <v>0.56999999999999995</v>
      </c>
      <c r="H34" s="60">
        <v>136</v>
      </c>
      <c r="I34" s="62">
        <v>1467.5</v>
      </c>
      <c r="J34" s="60">
        <v>1953</v>
      </c>
      <c r="K34" s="60">
        <v>1590</v>
      </c>
      <c r="L34" s="60">
        <v>149</v>
      </c>
      <c r="M34" s="60">
        <v>0</v>
      </c>
      <c r="N34" s="60">
        <v>0</v>
      </c>
      <c r="O34" s="60">
        <v>1082</v>
      </c>
      <c r="P34" s="60">
        <v>362</v>
      </c>
      <c r="Q34" s="60">
        <v>0</v>
      </c>
      <c r="R34" s="60">
        <v>15581</v>
      </c>
      <c r="T34" s="67">
        <f t="shared" si="0"/>
        <v>45776</v>
      </c>
      <c r="U34" s="65">
        <f t="shared" si="1"/>
        <v>0.85416666666424135</v>
      </c>
      <c r="V34" s="57">
        <f t="shared" si="2"/>
        <v>8843</v>
      </c>
      <c r="W34" s="57">
        <f t="shared" si="3"/>
        <v>1444</v>
      </c>
      <c r="X34" s="56">
        <f t="shared" si="4"/>
        <v>1590</v>
      </c>
      <c r="Y34" s="57">
        <f t="shared" si="5"/>
        <v>0</v>
      </c>
      <c r="Z34" s="57">
        <f t="shared" si="6"/>
        <v>1953</v>
      </c>
      <c r="AA34" s="56">
        <f t="shared" si="7"/>
        <v>1752.5</v>
      </c>
    </row>
    <row r="35" spans="1:27" ht="14.5" thickBot="1" x14ac:dyDescent="0.35">
      <c r="A35" s="63">
        <v>45776.875</v>
      </c>
      <c r="B35" s="55">
        <v>45776</v>
      </c>
      <c r="C35" s="56">
        <v>43</v>
      </c>
      <c r="D35" s="57">
        <v>2025</v>
      </c>
      <c r="E35" s="57" t="s">
        <v>48</v>
      </c>
      <c r="F35" s="57">
        <v>8499</v>
      </c>
      <c r="G35" s="58">
        <v>0.56000000000000005</v>
      </c>
      <c r="H35" s="57">
        <v>90</v>
      </c>
      <c r="I35" s="56">
        <v>1467</v>
      </c>
      <c r="J35" s="57">
        <v>1954</v>
      </c>
      <c r="K35" s="57">
        <v>1592</v>
      </c>
      <c r="L35" s="57">
        <v>107</v>
      </c>
      <c r="M35" s="57">
        <v>0</v>
      </c>
      <c r="N35" s="57">
        <v>0</v>
      </c>
      <c r="O35" s="57">
        <v>1099</v>
      </c>
      <c r="P35" s="57">
        <v>352</v>
      </c>
      <c r="Q35" s="57">
        <v>0</v>
      </c>
      <c r="R35" s="57">
        <v>15159</v>
      </c>
      <c r="T35" s="67">
        <f t="shared" si="0"/>
        <v>45776</v>
      </c>
      <c r="U35" s="65">
        <f t="shared" si="1"/>
        <v>0.875</v>
      </c>
      <c r="V35" s="57">
        <f t="shared" si="2"/>
        <v>8499</v>
      </c>
      <c r="W35" s="57">
        <f t="shared" si="3"/>
        <v>1451</v>
      </c>
      <c r="X35" s="56">
        <f t="shared" si="4"/>
        <v>1592</v>
      </c>
      <c r="Y35" s="57">
        <f t="shared" si="5"/>
        <v>0</v>
      </c>
      <c r="Z35" s="57">
        <f t="shared" si="6"/>
        <v>1954</v>
      </c>
      <c r="AA35" s="56">
        <f t="shared" si="7"/>
        <v>1664</v>
      </c>
    </row>
    <row r="36" spans="1:27" ht="14.5" thickBot="1" x14ac:dyDescent="0.35">
      <c r="A36" s="64">
        <v>45776.895833333336</v>
      </c>
      <c r="B36" s="59">
        <v>45776</v>
      </c>
      <c r="C36" s="56">
        <v>44</v>
      </c>
      <c r="D36" s="60">
        <v>2025</v>
      </c>
      <c r="E36" s="60" t="s">
        <v>48</v>
      </c>
      <c r="F36" s="60">
        <v>7791</v>
      </c>
      <c r="G36" s="61">
        <v>0.54</v>
      </c>
      <c r="H36" s="60">
        <v>85</v>
      </c>
      <c r="I36" s="62">
        <v>1467</v>
      </c>
      <c r="J36" s="60">
        <v>1952</v>
      </c>
      <c r="K36" s="60">
        <v>1591</v>
      </c>
      <c r="L36" s="60">
        <v>76</v>
      </c>
      <c r="M36" s="60">
        <v>0</v>
      </c>
      <c r="N36" s="60">
        <v>0</v>
      </c>
      <c r="O36" s="60">
        <v>1181</v>
      </c>
      <c r="P36" s="60">
        <v>338</v>
      </c>
      <c r="Q36" s="60">
        <v>0</v>
      </c>
      <c r="R36" s="60">
        <v>14479</v>
      </c>
      <c r="T36" s="67">
        <f t="shared" si="0"/>
        <v>45776</v>
      </c>
      <c r="U36" s="65">
        <f t="shared" si="1"/>
        <v>0.89583333333575865</v>
      </c>
      <c r="V36" s="57">
        <f t="shared" si="2"/>
        <v>7791</v>
      </c>
      <c r="W36" s="57">
        <f t="shared" si="3"/>
        <v>1519</v>
      </c>
      <c r="X36" s="56">
        <f t="shared" si="4"/>
        <v>1591</v>
      </c>
      <c r="Y36" s="57">
        <f t="shared" si="5"/>
        <v>0</v>
      </c>
      <c r="Z36" s="57">
        <f t="shared" si="6"/>
        <v>1952</v>
      </c>
      <c r="AA36" s="56">
        <f t="shared" si="7"/>
        <v>1628</v>
      </c>
    </row>
    <row r="37" spans="1:27" ht="14.5" thickBot="1" x14ac:dyDescent="0.35">
      <c r="A37" s="63">
        <v>45776.916666666664</v>
      </c>
      <c r="B37" s="55">
        <v>45776</v>
      </c>
      <c r="C37" s="56">
        <v>45</v>
      </c>
      <c r="D37" s="57">
        <v>2025</v>
      </c>
      <c r="E37" s="57" t="s">
        <v>48</v>
      </c>
      <c r="F37" s="57">
        <v>6371</v>
      </c>
      <c r="G37" s="58">
        <v>0.49</v>
      </c>
      <c r="H37" s="57">
        <v>45</v>
      </c>
      <c r="I37" s="56">
        <v>1467.5</v>
      </c>
      <c r="J37" s="57">
        <v>2046</v>
      </c>
      <c r="K37" s="57">
        <v>1590</v>
      </c>
      <c r="L37" s="57">
        <v>87</v>
      </c>
      <c r="M37" s="57">
        <v>0</v>
      </c>
      <c r="N37" s="57">
        <v>0</v>
      </c>
      <c r="O37" s="57">
        <v>1183</v>
      </c>
      <c r="P37" s="57">
        <v>329</v>
      </c>
      <c r="Q37" s="57">
        <v>0</v>
      </c>
      <c r="R37" s="57">
        <v>13117</v>
      </c>
      <c r="T37" s="67">
        <f t="shared" si="0"/>
        <v>45776</v>
      </c>
      <c r="U37" s="65">
        <f t="shared" si="1"/>
        <v>0.91666666666424135</v>
      </c>
      <c r="V37" s="57">
        <f t="shared" si="2"/>
        <v>6371</v>
      </c>
      <c r="W37" s="57">
        <f t="shared" si="3"/>
        <v>1512</v>
      </c>
      <c r="X37" s="56">
        <f t="shared" si="4"/>
        <v>1590</v>
      </c>
      <c r="Y37" s="57">
        <f t="shared" si="5"/>
        <v>0</v>
      </c>
      <c r="Z37" s="57">
        <f t="shared" si="6"/>
        <v>2046</v>
      </c>
      <c r="AA37" s="56">
        <f t="shared" si="7"/>
        <v>1599.5</v>
      </c>
    </row>
    <row r="38" spans="1:27" ht="14.5" thickBot="1" x14ac:dyDescent="0.35">
      <c r="A38" s="64">
        <v>45776.9375</v>
      </c>
      <c r="B38" s="59">
        <v>45776</v>
      </c>
      <c r="C38" s="56">
        <v>46</v>
      </c>
      <c r="D38" s="60">
        <v>2025</v>
      </c>
      <c r="E38" s="60" t="s">
        <v>48</v>
      </c>
      <c r="F38" s="60">
        <v>5565</v>
      </c>
      <c r="G38" s="61">
        <v>0.45</v>
      </c>
      <c r="H38" s="60">
        <v>44</v>
      </c>
      <c r="I38" s="62">
        <v>1466</v>
      </c>
      <c r="J38" s="60">
        <v>2049</v>
      </c>
      <c r="K38" s="60">
        <v>1593</v>
      </c>
      <c r="L38" s="60">
        <v>106</v>
      </c>
      <c r="M38" s="60">
        <v>0</v>
      </c>
      <c r="N38" s="60">
        <v>0</v>
      </c>
      <c r="O38" s="60">
        <v>1215</v>
      </c>
      <c r="P38" s="60">
        <v>328</v>
      </c>
      <c r="Q38" s="60">
        <v>0</v>
      </c>
      <c r="R38" s="60">
        <v>12365</v>
      </c>
      <c r="T38" s="67">
        <f t="shared" si="0"/>
        <v>45776</v>
      </c>
      <c r="U38" s="65">
        <f t="shared" si="1"/>
        <v>0.9375</v>
      </c>
      <c r="V38" s="57">
        <f t="shared" si="2"/>
        <v>5565</v>
      </c>
      <c r="W38" s="57">
        <f t="shared" si="3"/>
        <v>1543</v>
      </c>
      <c r="X38" s="56">
        <f t="shared" si="4"/>
        <v>1593</v>
      </c>
      <c r="Y38" s="57">
        <f t="shared" si="5"/>
        <v>0</v>
      </c>
      <c r="Z38" s="57">
        <f t="shared" si="6"/>
        <v>2049</v>
      </c>
      <c r="AA38" s="56">
        <f t="shared" si="7"/>
        <v>1616</v>
      </c>
    </row>
    <row r="39" spans="1:27" ht="14.5" thickBot="1" x14ac:dyDescent="0.35">
      <c r="A39" s="63">
        <v>45776.958333333336</v>
      </c>
      <c r="B39" s="55">
        <v>45776</v>
      </c>
      <c r="C39" s="56">
        <v>47</v>
      </c>
      <c r="D39" s="57">
        <v>2025</v>
      </c>
      <c r="E39" s="57" t="s">
        <v>48</v>
      </c>
      <c r="F39" s="57">
        <v>5448</v>
      </c>
      <c r="G39" s="58">
        <v>0.45</v>
      </c>
      <c r="H39" s="57">
        <v>44</v>
      </c>
      <c r="I39" s="56">
        <v>1465</v>
      </c>
      <c r="J39" s="57">
        <v>1958</v>
      </c>
      <c r="K39" s="57">
        <v>1591</v>
      </c>
      <c r="L39" s="57">
        <v>63</v>
      </c>
      <c r="M39" s="57">
        <v>0</v>
      </c>
      <c r="N39" s="57">
        <v>0</v>
      </c>
      <c r="O39" s="57">
        <v>1221</v>
      </c>
      <c r="P39" s="57">
        <v>336</v>
      </c>
      <c r="Q39" s="57">
        <v>0</v>
      </c>
      <c r="R39" s="57">
        <v>12124</v>
      </c>
      <c r="T39" s="67">
        <f t="shared" si="0"/>
        <v>45776</v>
      </c>
      <c r="U39" s="65">
        <f t="shared" si="1"/>
        <v>0.95833333333575865</v>
      </c>
      <c r="V39" s="57">
        <f t="shared" si="2"/>
        <v>5448</v>
      </c>
      <c r="W39" s="57">
        <f t="shared" si="3"/>
        <v>1557</v>
      </c>
      <c r="X39" s="56">
        <f t="shared" si="4"/>
        <v>1591</v>
      </c>
      <c r="Y39" s="57">
        <f t="shared" si="5"/>
        <v>0</v>
      </c>
      <c r="Z39" s="57">
        <f t="shared" si="6"/>
        <v>1958</v>
      </c>
      <c r="AA39" s="56">
        <f t="shared" si="7"/>
        <v>1572</v>
      </c>
    </row>
    <row r="40" spans="1:27" ht="14.5" thickBot="1" x14ac:dyDescent="0.35">
      <c r="A40" s="64">
        <v>45776.979166666664</v>
      </c>
      <c r="B40" s="59">
        <v>45776</v>
      </c>
      <c r="C40" s="56">
        <v>48</v>
      </c>
      <c r="D40" s="60">
        <v>2025</v>
      </c>
      <c r="E40" s="60" t="s">
        <v>48</v>
      </c>
      <c r="F40" s="60">
        <v>5248</v>
      </c>
      <c r="G40" s="61">
        <v>0.44</v>
      </c>
      <c r="H40" s="60">
        <v>44</v>
      </c>
      <c r="I40" s="62">
        <v>1467</v>
      </c>
      <c r="J40" s="60">
        <v>1961</v>
      </c>
      <c r="K40" s="60">
        <v>1591</v>
      </c>
      <c r="L40" s="60">
        <v>71</v>
      </c>
      <c r="M40" s="60">
        <v>0</v>
      </c>
      <c r="N40" s="60">
        <v>0</v>
      </c>
      <c r="O40" s="60">
        <v>1218</v>
      </c>
      <c r="P40" s="60">
        <v>347</v>
      </c>
      <c r="Q40" s="60">
        <v>0</v>
      </c>
      <c r="R40" s="60">
        <v>11945</v>
      </c>
      <c r="T40" s="67">
        <f t="shared" si="0"/>
        <v>45776</v>
      </c>
      <c r="U40" s="65">
        <f t="shared" si="1"/>
        <v>0.97916666666424135</v>
      </c>
      <c r="V40" s="57">
        <f t="shared" si="2"/>
        <v>5248</v>
      </c>
      <c r="W40" s="57">
        <f t="shared" si="3"/>
        <v>1565</v>
      </c>
      <c r="X40" s="56">
        <f t="shared" si="4"/>
        <v>1591</v>
      </c>
      <c r="Y40" s="57">
        <f t="shared" si="5"/>
        <v>0</v>
      </c>
      <c r="Z40" s="57">
        <f t="shared" si="6"/>
        <v>1961</v>
      </c>
      <c r="AA40" s="56">
        <f t="shared" si="7"/>
        <v>1582</v>
      </c>
    </row>
    <row r="41" spans="1:27" ht="14.5" thickBot="1" x14ac:dyDescent="0.35">
      <c r="A41" s="63">
        <v>45777</v>
      </c>
      <c r="B41" s="55">
        <v>45777</v>
      </c>
      <c r="C41" s="56">
        <v>1</v>
      </c>
      <c r="D41" s="57">
        <v>2025</v>
      </c>
      <c r="E41" s="57" t="s">
        <v>48</v>
      </c>
      <c r="F41" s="57">
        <v>5090</v>
      </c>
      <c r="G41" s="58">
        <v>0.42</v>
      </c>
      <c r="H41" s="57">
        <v>44</v>
      </c>
      <c r="I41" s="56">
        <v>1462</v>
      </c>
      <c r="J41" s="57">
        <v>2212</v>
      </c>
      <c r="K41" s="57">
        <v>1592</v>
      </c>
      <c r="L41" s="57">
        <v>48</v>
      </c>
      <c r="M41" s="57">
        <v>0</v>
      </c>
      <c r="N41" s="57">
        <v>0</v>
      </c>
      <c r="O41" s="57">
        <v>1213</v>
      </c>
      <c r="P41" s="57">
        <v>344</v>
      </c>
      <c r="Q41" s="57">
        <v>0</v>
      </c>
      <c r="R41" s="57">
        <v>12004</v>
      </c>
      <c r="T41" s="67">
        <f t="shared" si="0"/>
        <v>45777</v>
      </c>
      <c r="U41" s="65">
        <f t="shared" si="1"/>
        <v>0</v>
      </c>
      <c r="V41" s="57">
        <f t="shared" si="2"/>
        <v>5090</v>
      </c>
      <c r="W41" s="57">
        <f t="shared" si="3"/>
        <v>1557</v>
      </c>
      <c r="X41" s="56">
        <f t="shared" si="4"/>
        <v>1592</v>
      </c>
      <c r="Y41" s="57">
        <f t="shared" si="5"/>
        <v>0</v>
      </c>
      <c r="Z41" s="57">
        <f t="shared" si="6"/>
        <v>2212</v>
      </c>
      <c r="AA41" s="56">
        <f t="shared" si="7"/>
        <v>1554</v>
      </c>
    </row>
    <row r="42" spans="1:27" ht="14.5" thickBot="1" x14ac:dyDescent="0.35">
      <c r="A42" s="64">
        <v>45777.020833333336</v>
      </c>
      <c r="B42" s="59">
        <v>45777</v>
      </c>
      <c r="C42" s="56">
        <v>2</v>
      </c>
      <c r="D42" s="60">
        <v>2025</v>
      </c>
      <c r="E42" s="60" t="s">
        <v>48</v>
      </c>
      <c r="F42" s="60">
        <v>4974</v>
      </c>
      <c r="G42" s="61">
        <v>0.42</v>
      </c>
      <c r="H42" s="60">
        <v>44</v>
      </c>
      <c r="I42" s="62">
        <v>1459</v>
      </c>
      <c r="J42" s="60">
        <v>2216</v>
      </c>
      <c r="K42" s="60">
        <v>1592</v>
      </c>
      <c r="L42" s="60">
        <v>54</v>
      </c>
      <c r="M42" s="60">
        <v>0</v>
      </c>
      <c r="N42" s="60">
        <v>0</v>
      </c>
      <c r="O42" s="60">
        <v>1233</v>
      </c>
      <c r="P42" s="60">
        <v>315</v>
      </c>
      <c r="Q42" s="60">
        <v>0</v>
      </c>
      <c r="R42" s="60">
        <v>11887</v>
      </c>
      <c r="T42" s="67">
        <f t="shared" si="0"/>
        <v>45777</v>
      </c>
      <c r="U42" s="65">
        <f t="shared" si="1"/>
        <v>2.0833333335758653E-2</v>
      </c>
      <c r="V42" s="57">
        <f t="shared" si="2"/>
        <v>4974</v>
      </c>
      <c r="W42" s="57">
        <f t="shared" si="3"/>
        <v>1548</v>
      </c>
      <c r="X42" s="56">
        <f t="shared" si="4"/>
        <v>1592</v>
      </c>
      <c r="Y42" s="57">
        <f t="shared" si="5"/>
        <v>0</v>
      </c>
      <c r="Z42" s="57">
        <f t="shared" si="6"/>
        <v>2216</v>
      </c>
      <c r="AA42" s="56">
        <f t="shared" si="7"/>
        <v>1557</v>
      </c>
    </row>
    <row r="43" spans="1:27" ht="14.5" thickBot="1" x14ac:dyDescent="0.35">
      <c r="A43" s="63">
        <v>45777.041666666664</v>
      </c>
      <c r="B43" s="55">
        <v>45777</v>
      </c>
      <c r="C43" s="56">
        <v>3</v>
      </c>
      <c r="D43" s="57">
        <v>2025</v>
      </c>
      <c r="E43" s="57" t="s">
        <v>48</v>
      </c>
      <c r="F43" s="57">
        <v>5054</v>
      </c>
      <c r="G43" s="58">
        <v>0.43</v>
      </c>
      <c r="H43" s="57">
        <v>44</v>
      </c>
      <c r="I43" s="56">
        <v>1446.5</v>
      </c>
      <c r="J43" s="57">
        <v>2093</v>
      </c>
      <c r="K43" s="57">
        <v>1593</v>
      </c>
      <c r="L43" s="57">
        <v>63</v>
      </c>
      <c r="M43" s="57">
        <v>0</v>
      </c>
      <c r="N43" s="57">
        <v>0</v>
      </c>
      <c r="O43" s="57">
        <v>1245</v>
      </c>
      <c r="P43" s="57">
        <v>282</v>
      </c>
      <c r="Q43" s="57">
        <v>0</v>
      </c>
      <c r="R43" s="57">
        <v>11819</v>
      </c>
      <c r="T43" s="67">
        <f t="shared" si="0"/>
        <v>45777</v>
      </c>
      <c r="U43" s="65">
        <f t="shared" si="1"/>
        <v>4.1666666664241347E-2</v>
      </c>
      <c r="V43" s="57">
        <f t="shared" si="2"/>
        <v>5054</v>
      </c>
      <c r="W43" s="57">
        <f t="shared" si="3"/>
        <v>1527</v>
      </c>
      <c r="X43" s="56">
        <f t="shared" si="4"/>
        <v>1593</v>
      </c>
      <c r="Y43" s="57">
        <f t="shared" si="5"/>
        <v>0</v>
      </c>
      <c r="Z43" s="57">
        <f t="shared" si="6"/>
        <v>2093</v>
      </c>
      <c r="AA43" s="56">
        <f t="shared" si="7"/>
        <v>1553.5</v>
      </c>
    </row>
    <row r="44" spans="1:27" ht="14.5" thickBot="1" x14ac:dyDescent="0.35">
      <c r="A44" s="64">
        <v>45777.0625</v>
      </c>
      <c r="B44" s="59">
        <v>45777</v>
      </c>
      <c r="C44" s="56">
        <v>4</v>
      </c>
      <c r="D44" s="60">
        <v>2025</v>
      </c>
      <c r="E44" s="60" t="s">
        <v>48</v>
      </c>
      <c r="F44" s="60">
        <v>4968</v>
      </c>
      <c r="G44" s="61">
        <v>0.42</v>
      </c>
      <c r="H44" s="60">
        <v>43</v>
      </c>
      <c r="I44" s="62">
        <v>1441</v>
      </c>
      <c r="J44" s="60">
        <v>2091</v>
      </c>
      <c r="K44" s="60">
        <v>1593</v>
      </c>
      <c r="L44" s="60">
        <v>42</v>
      </c>
      <c r="M44" s="60">
        <v>0</v>
      </c>
      <c r="N44" s="60">
        <v>0</v>
      </c>
      <c r="O44" s="60">
        <v>1263</v>
      </c>
      <c r="P44" s="60">
        <v>267</v>
      </c>
      <c r="Q44" s="60">
        <v>0</v>
      </c>
      <c r="R44" s="60">
        <v>11708</v>
      </c>
      <c r="T44" s="67">
        <f t="shared" si="0"/>
        <v>45777</v>
      </c>
      <c r="U44" s="65">
        <f t="shared" si="1"/>
        <v>6.25E-2</v>
      </c>
      <c r="V44" s="57">
        <f t="shared" si="2"/>
        <v>4968</v>
      </c>
      <c r="W44" s="57">
        <f t="shared" si="3"/>
        <v>1530</v>
      </c>
      <c r="X44" s="56">
        <f t="shared" si="4"/>
        <v>1593</v>
      </c>
      <c r="Y44" s="57">
        <f t="shared" si="5"/>
        <v>0</v>
      </c>
      <c r="Z44" s="57">
        <f t="shared" si="6"/>
        <v>2091</v>
      </c>
      <c r="AA44" s="56">
        <f t="shared" si="7"/>
        <v>1526</v>
      </c>
    </row>
    <row r="45" spans="1:27" ht="14.5" thickBot="1" x14ac:dyDescent="0.35">
      <c r="A45" s="63">
        <v>45777.083333333336</v>
      </c>
      <c r="B45" s="55">
        <v>45777</v>
      </c>
      <c r="C45" s="56">
        <v>5</v>
      </c>
      <c r="D45" s="57">
        <v>2025</v>
      </c>
      <c r="E45" s="57" t="s">
        <v>48</v>
      </c>
      <c r="F45" s="57">
        <v>4963</v>
      </c>
      <c r="G45" s="58">
        <v>0.43</v>
      </c>
      <c r="H45" s="57">
        <v>43</v>
      </c>
      <c r="I45" s="56">
        <v>1437</v>
      </c>
      <c r="J45" s="57">
        <v>1956</v>
      </c>
      <c r="K45" s="57">
        <v>1593</v>
      </c>
      <c r="L45" s="57">
        <v>50</v>
      </c>
      <c r="M45" s="57">
        <v>0</v>
      </c>
      <c r="N45" s="57">
        <v>0</v>
      </c>
      <c r="O45" s="57">
        <v>1206</v>
      </c>
      <c r="P45" s="57">
        <v>258</v>
      </c>
      <c r="Q45" s="57">
        <v>0</v>
      </c>
      <c r="R45" s="57">
        <v>11506</v>
      </c>
      <c r="T45" s="67">
        <f t="shared" si="0"/>
        <v>45777</v>
      </c>
      <c r="U45" s="65">
        <f t="shared" si="1"/>
        <v>8.3333333335758653E-2</v>
      </c>
      <c r="V45" s="57">
        <f t="shared" si="2"/>
        <v>4963</v>
      </c>
      <c r="W45" s="57">
        <f t="shared" si="3"/>
        <v>1464</v>
      </c>
      <c r="X45" s="56">
        <f t="shared" si="4"/>
        <v>1593</v>
      </c>
      <c r="Y45" s="57">
        <f t="shared" si="5"/>
        <v>0</v>
      </c>
      <c r="Z45" s="57">
        <f t="shared" si="6"/>
        <v>1956</v>
      </c>
      <c r="AA45" s="56">
        <f t="shared" si="7"/>
        <v>1530</v>
      </c>
    </row>
    <row r="46" spans="1:27" ht="14.5" thickBot="1" x14ac:dyDescent="0.35">
      <c r="A46" s="64">
        <v>45777.104166666664</v>
      </c>
      <c r="B46" s="59">
        <v>45777</v>
      </c>
      <c r="C46" s="56">
        <v>6</v>
      </c>
      <c r="D46" s="60">
        <v>2025</v>
      </c>
      <c r="E46" s="60" t="s">
        <v>48</v>
      </c>
      <c r="F46" s="60">
        <v>4922</v>
      </c>
      <c r="G46" s="61">
        <v>0.43</v>
      </c>
      <c r="H46" s="60">
        <v>43</v>
      </c>
      <c r="I46" s="62">
        <v>1467</v>
      </c>
      <c r="J46" s="60">
        <v>1954</v>
      </c>
      <c r="K46" s="60">
        <v>1594</v>
      </c>
      <c r="L46" s="60">
        <v>58</v>
      </c>
      <c r="M46" s="60">
        <v>0</v>
      </c>
      <c r="N46" s="60">
        <v>0</v>
      </c>
      <c r="O46" s="60">
        <v>1090</v>
      </c>
      <c r="P46" s="60">
        <v>240</v>
      </c>
      <c r="Q46" s="60">
        <v>0</v>
      </c>
      <c r="R46" s="60">
        <v>11367</v>
      </c>
      <c r="T46" s="67">
        <f t="shared" si="0"/>
        <v>45777</v>
      </c>
      <c r="U46" s="65">
        <f t="shared" si="1"/>
        <v>0.10416666666424135</v>
      </c>
      <c r="V46" s="57">
        <f t="shared" si="2"/>
        <v>4922</v>
      </c>
      <c r="W46" s="57">
        <f t="shared" si="3"/>
        <v>1330</v>
      </c>
      <c r="X46" s="56">
        <f t="shared" si="4"/>
        <v>1594</v>
      </c>
      <c r="Y46" s="57">
        <f t="shared" si="5"/>
        <v>0</v>
      </c>
      <c r="Z46" s="57">
        <f t="shared" si="6"/>
        <v>1954</v>
      </c>
      <c r="AA46" s="56">
        <f t="shared" si="7"/>
        <v>1568</v>
      </c>
    </row>
    <row r="47" spans="1:27" ht="14.5" thickBot="1" x14ac:dyDescent="0.35">
      <c r="A47" s="63">
        <v>45777.125</v>
      </c>
      <c r="B47" s="55">
        <v>45777</v>
      </c>
      <c r="C47" s="56">
        <v>7</v>
      </c>
      <c r="D47" s="57">
        <v>2025</v>
      </c>
      <c r="E47" s="57" t="s">
        <v>48</v>
      </c>
      <c r="F47" s="57">
        <v>5295</v>
      </c>
      <c r="G47" s="58">
        <v>0.46</v>
      </c>
      <c r="H47" s="57">
        <v>43</v>
      </c>
      <c r="I47" s="56">
        <v>1474.5</v>
      </c>
      <c r="J47" s="57">
        <v>1953</v>
      </c>
      <c r="K47" s="57">
        <v>1593</v>
      </c>
      <c r="L47" s="57">
        <v>81</v>
      </c>
      <c r="M47" s="57">
        <v>0</v>
      </c>
      <c r="N47" s="57">
        <v>0</v>
      </c>
      <c r="O47" s="57">
        <v>927</v>
      </c>
      <c r="P47" s="57">
        <v>220</v>
      </c>
      <c r="Q47" s="57">
        <v>0</v>
      </c>
      <c r="R47" s="57">
        <v>11586</v>
      </c>
      <c r="T47" s="67">
        <f t="shared" si="0"/>
        <v>45777</v>
      </c>
      <c r="U47" s="65">
        <f t="shared" si="1"/>
        <v>0.125</v>
      </c>
      <c r="V47" s="57">
        <f t="shared" si="2"/>
        <v>5295</v>
      </c>
      <c r="W47" s="57">
        <f t="shared" si="3"/>
        <v>1147</v>
      </c>
      <c r="X47" s="56">
        <f t="shared" si="4"/>
        <v>1593</v>
      </c>
      <c r="Y47" s="57">
        <f t="shared" si="5"/>
        <v>0</v>
      </c>
      <c r="Z47" s="57">
        <f t="shared" si="6"/>
        <v>1953</v>
      </c>
      <c r="AA47" s="56">
        <f t="shared" si="7"/>
        <v>1598.5</v>
      </c>
    </row>
    <row r="48" spans="1:27" ht="14.5" thickBot="1" x14ac:dyDescent="0.35">
      <c r="A48" s="64">
        <v>45777.145833333336</v>
      </c>
      <c r="B48" s="59">
        <v>45777</v>
      </c>
      <c r="C48" s="56">
        <v>8</v>
      </c>
      <c r="D48" s="60">
        <v>2025</v>
      </c>
      <c r="E48" s="60" t="s">
        <v>48</v>
      </c>
      <c r="F48" s="60">
        <v>5546</v>
      </c>
      <c r="G48" s="61">
        <v>0.47</v>
      </c>
      <c r="H48" s="60">
        <v>43</v>
      </c>
      <c r="I48" s="62">
        <v>1474</v>
      </c>
      <c r="J48" s="60">
        <v>1953</v>
      </c>
      <c r="K48" s="60">
        <v>1594</v>
      </c>
      <c r="L48" s="60">
        <v>92</v>
      </c>
      <c r="M48" s="60">
        <v>0</v>
      </c>
      <c r="N48" s="60">
        <v>0</v>
      </c>
      <c r="O48" s="60">
        <v>796</v>
      </c>
      <c r="P48" s="60">
        <v>210</v>
      </c>
      <c r="Q48" s="60">
        <v>0</v>
      </c>
      <c r="R48" s="60">
        <v>11707</v>
      </c>
      <c r="T48" s="67">
        <f t="shared" si="0"/>
        <v>45777</v>
      </c>
      <c r="U48" s="65">
        <f t="shared" si="1"/>
        <v>0.14583333333575865</v>
      </c>
      <c r="V48" s="57">
        <f t="shared" si="2"/>
        <v>5546</v>
      </c>
      <c r="W48" s="57">
        <f t="shared" si="3"/>
        <v>1006</v>
      </c>
      <c r="X48" s="56">
        <f t="shared" si="4"/>
        <v>1594</v>
      </c>
      <c r="Y48" s="57">
        <f t="shared" si="5"/>
        <v>0</v>
      </c>
      <c r="Z48" s="57">
        <f t="shared" si="6"/>
        <v>1953</v>
      </c>
      <c r="AA48" s="56">
        <f t="shared" si="7"/>
        <v>1609</v>
      </c>
    </row>
    <row r="49" spans="1:37" ht="14.5" thickBot="1" x14ac:dyDescent="0.35">
      <c r="A49" s="63">
        <v>45777.166666666664</v>
      </c>
      <c r="B49" s="55">
        <v>45777</v>
      </c>
      <c r="C49" s="56">
        <v>9</v>
      </c>
      <c r="D49" s="57">
        <v>2025</v>
      </c>
      <c r="E49" s="57" t="s">
        <v>48</v>
      </c>
      <c r="F49" s="57">
        <v>5903</v>
      </c>
      <c r="G49" s="58">
        <v>0.49</v>
      </c>
      <c r="H49" s="57">
        <v>43</v>
      </c>
      <c r="I49" s="56">
        <v>1475.5</v>
      </c>
      <c r="J49" s="57">
        <v>1954</v>
      </c>
      <c r="K49" s="57">
        <v>1594</v>
      </c>
      <c r="L49" s="57">
        <v>84</v>
      </c>
      <c r="M49" s="57">
        <v>0</v>
      </c>
      <c r="N49" s="57">
        <v>0</v>
      </c>
      <c r="O49" s="57">
        <v>686</v>
      </c>
      <c r="P49" s="57">
        <v>206</v>
      </c>
      <c r="Q49" s="57">
        <v>0</v>
      </c>
      <c r="R49" s="57">
        <v>11944</v>
      </c>
      <c r="T49" s="67">
        <f t="shared" si="0"/>
        <v>45777</v>
      </c>
      <c r="U49" s="65">
        <f t="shared" si="1"/>
        <v>0.16666666666424135</v>
      </c>
      <c r="V49" s="57">
        <f t="shared" si="2"/>
        <v>5903</v>
      </c>
      <c r="W49" s="57">
        <f t="shared" si="3"/>
        <v>892</v>
      </c>
      <c r="X49" s="56">
        <f t="shared" si="4"/>
        <v>1594</v>
      </c>
      <c r="Y49" s="57">
        <f t="shared" si="5"/>
        <v>0</v>
      </c>
      <c r="Z49" s="57">
        <f t="shared" si="6"/>
        <v>1954</v>
      </c>
      <c r="AA49" s="56">
        <f t="shared" si="7"/>
        <v>1602.5</v>
      </c>
      <c r="AG49" s="28"/>
      <c r="AH49" s="28"/>
      <c r="AI49" s="28"/>
      <c r="AJ49" s="28"/>
      <c r="AK49" s="28"/>
    </row>
    <row r="50" spans="1:37" ht="14.5" thickBot="1" x14ac:dyDescent="0.35">
      <c r="A50" s="64">
        <v>45777.1875</v>
      </c>
      <c r="B50" s="59">
        <v>45777</v>
      </c>
      <c r="C50" s="56">
        <v>10</v>
      </c>
      <c r="D50" s="60">
        <v>2025</v>
      </c>
      <c r="E50" s="60" t="s">
        <v>48</v>
      </c>
      <c r="F50" s="60">
        <v>6011</v>
      </c>
      <c r="G50" s="61">
        <v>0.5</v>
      </c>
      <c r="H50" s="60">
        <v>52</v>
      </c>
      <c r="I50" s="62">
        <v>1477.5</v>
      </c>
      <c r="J50" s="60">
        <v>1954</v>
      </c>
      <c r="K50" s="60">
        <v>1594</v>
      </c>
      <c r="L50" s="60">
        <v>198</v>
      </c>
      <c r="M50" s="60">
        <v>9</v>
      </c>
      <c r="N50" s="60">
        <v>0</v>
      </c>
      <c r="O50" s="60">
        <v>584</v>
      </c>
      <c r="P50" s="60">
        <v>205</v>
      </c>
      <c r="Q50" s="60">
        <v>0</v>
      </c>
      <c r="R50" s="60">
        <v>12084</v>
      </c>
      <c r="T50" s="67">
        <f t="shared" si="0"/>
        <v>45777</v>
      </c>
      <c r="U50" s="65">
        <f t="shared" si="1"/>
        <v>0.1875</v>
      </c>
      <c r="V50" s="57">
        <f t="shared" si="2"/>
        <v>6011</v>
      </c>
      <c r="W50" s="57">
        <f t="shared" si="3"/>
        <v>789</v>
      </c>
      <c r="X50" s="56">
        <f t="shared" si="4"/>
        <v>1594</v>
      </c>
      <c r="Y50" s="57">
        <f t="shared" si="5"/>
        <v>9</v>
      </c>
      <c r="Z50" s="57">
        <f t="shared" si="6"/>
        <v>1954</v>
      </c>
      <c r="AA50" s="56">
        <f t="shared" si="7"/>
        <v>1727.5</v>
      </c>
      <c r="AG50" s="28"/>
      <c r="AH50" s="28"/>
      <c r="AI50" s="28"/>
      <c r="AJ50" s="28"/>
      <c r="AK50" s="28"/>
    </row>
    <row r="51" spans="1:37" x14ac:dyDescent="0.3">
      <c r="AG51" s="28"/>
      <c r="AH51" s="28"/>
      <c r="AI51" s="28"/>
      <c r="AJ51" s="28"/>
      <c r="AK51" s="28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3744F-B5DE-4FEF-9249-CD5D70F51F0B}">
  <dimension ref="A1:AV368"/>
  <sheetViews>
    <sheetView workbookViewId="0">
      <selection activeCell="P31" sqref="P31"/>
    </sheetView>
  </sheetViews>
  <sheetFormatPr defaultRowHeight="13" x14ac:dyDescent="0.3"/>
  <cols>
    <col min="7" max="7" width="8.8984375" customWidth="1"/>
    <col min="8" max="8" width="16.69921875" customWidth="1"/>
    <col min="9" max="9" width="12.3984375" customWidth="1"/>
    <col min="10" max="10" width="11.3984375" customWidth="1"/>
    <col min="11" max="11" width="15.8984375" customWidth="1"/>
    <col min="12" max="12" width="18.296875" bestFit="1" customWidth="1"/>
    <col min="13" max="13" width="8.296875" customWidth="1"/>
    <col min="26" max="26" width="10.3984375" bestFit="1" customWidth="1"/>
    <col min="30" max="30" width="10.3984375" bestFit="1" customWidth="1"/>
    <col min="34" max="34" width="10.3984375" bestFit="1" customWidth="1"/>
    <col min="36" max="36" width="8.69921875" customWidth="1"/>
    <col min="38" max="38" width="10.3984375" bestFit="1" customWidth="1"/>
    <col min="42" max="42" width="10.59765625" bestFit="1" customWidth="1"/>
  </cols>
  <sheetData>
    <row r="1" spans="1:48" ht="14.5" customHeight="1" thickBot="1" x14ac:dyDescent="0.35">
      <c r="A1" s="117" t="str">
        <f>HYPERLINK("#'Contents'!A1","Figure 5 Continental EU gas storage levels (bcm) vs the 5-year average (2021-2025) (Source: GIE)")</f>
        <v>Figure 5 Continental EU gas storage levels (bcm) vs the 5-year average (2021-2025) (Source: GIE)</v>
      </c>
      <c r="B1" s="111"/>
      <c r="C1" s="111"/>
      <c r="D1" s="111"/>
      <c r="E1" s="111"/>
      <c r="F1" s="111"/>
    </row>
    <row r="2" spans="1:48" ht="14.5" thickBot="1" x14ac:dyDescent="0.35">
      <c r="A2" s="93" t="s">
        <v>0</v>
      </c>
      <c r="B2" s="19">
        <v>2021</v>
      </c>
      <c r="C2" s="19">
        <v>2022</v>
      </c>
      <c r="D2" s="19">
        <v>2023</v>
      </c>
      <c r="E2" s="19">
        <v>2024</v>
      </c>
      <c r="F2" s="19">
        <v>2025</v>
      </c>
      <c r="G2" s="19">
        <v>2026</v>
      </c>
      <c r="H2" s="19" t="s">
        <v>75</v>
      </c>
      <c r="I2" s="19" t="s">
        <v>73</v>
      </c>
      <c r="J2" s="19" t="s">
        <v>74</v>
      </c>
      <c r="K2" s="19" t="s">
        <v>99</v>
      </c>
      <c r="L2" s="19" t="s">
        <v>76</v>
      </c>
    </row>
    <row r="3" spans="1:48" ht="13.5" thickBot="1" x14ac:dyDescent="0.35">
      <c r="A3" s="82">
        <v>45292</v>
      </c>
      <c r="B3" s="83">
        <v>74.958754545454539</v>
      </c>
      <c r="C3" s="83">
        <v>54.515154545454543</v>
      </c>
      <c r="D3" s="83">
        <v>84.991736363636363</v>
      </c>
      <c r="E3" s="83">
        <v>89.34344545454546</v>
      </c>
      <c r="F3" s="83">
        <v>74.919572727272737</v>
      </c>
      <c r="G3" s="83">
        <v>63.88</v>
      </c>
      <c r="H3" s="83">
        <v>75.745732727272724</v>
      </c>
      <c r="I3" s="83">
        <v>89.34344545454546</v>
      </c>
      <c r="J3" s="83">
        <v>54.515154545454543</v>
      </c>
      <c r="K3" s="83">
        <v>34.828290909090917</v>
      </c>
      <c r="L3" s="84"/>
      <c r="Y3" s="42"/>
      <c r="Z3" s="1"/>
      <c r="AA3" s="41"/>
      <c r="AD3" s="1"/>
      <c r="AE3" s="41"/>
      <c r="AH3" s="1"/>
      <c r="AI3" s="41"/>
      <c r="AL3" s="1"/>
      <c r="AM3" s="41"/>
      <c r="AP3" s="1"/>
      <c r="AQ3" s="41"/>
    </row>
    <row r="4" spans="1:48" ht="13.5" thickBot="1" x14ac:dyDescent="0.35">
      <c r="A4" s="82">
        <v>45293</v>
      </c>
      <c r="B4" s="83">
        <v>74.424454545454537</v>
      </c>
      <c r="C4" s="83">
        <v>54.511463636363629</v>
      </c>
      <c r="D4" s="83">
        <v>84.989890909090903</v>
      </c>
      <c r="E4" s="83">
        <v>89.120045454545462</v>
      </c>
      <c r="F4" s="83">
        <v>74.416600000000003</v>
      </c>
      <c r="G4" s="83">
        <v>63.32</v>
      </c>
      <c r="H4" s="83">
        <v>75.492490909090904</v>
      </c>
      <c r="I4" s="83">
        <v>89.120045454545462</v>
      </c>
      <c r="J4" s="83">
        <v>54.511463636363629</v>
      </c>
      <c r="K4" s="83">
        <v>34.608581818181833</v>
      </c>
      <c r="L4" s="84"/>
      <c r="Y4" s="42"/>
      <c r="Z4" s="1"/>
      <c r="AA4" s="41"/>
      <c r="AD4" s="1"/>
      <c r="AE4" s="41"/>
      <c r="AH4" s="1"/>
      <c r="AI4" s="41"/>
      <c r="AL4" s="1"/>
      <c r="AM4" s="41"/>
      <c r="AP4" s="1"/>
      <c r="AQ4" s="41"/>
      <c r="AT4" s="41"/>
      <c r="AU4" s="41"/>
      <c r="AV4" s="41"/>
    </row>
    <row r="5" spans="1:48" ht="13.5" thickBot="1" x14ac:dyDescent="0.35">
      <c r="A5" s="82">
        <v>45294</v>
      </c>
      <c r="B5" s="83">
        <v>73.850045454545452</v>
      </c>
      <c r="C5" s="83">
        <v>54.371554545454543</v>
      </c>
      <c r="D5" s="83">
        <v>84.906981818181819</v>
      </c>
      <c r="E5" s="83">
        <v>88.8874909090909</v>
      </c>
      <c r="F5" s="83">
        <v>73.81186363636364</v>
      </c>
      <c r="G5" s="83">
        <v>62.74</v>
      </c>
      <c r="H5" s="83">
        <v>75.165587272727265</v>
      </c>
      <c r="I5" s="83">
        <v>88.8874909090909</v>
      </c>
      <c r="J5" s="83">
        <v>54.371554545454543</v>
      </c>
      <c r="K5" s="83">
        <v>34.515936363636357</v>
      </c>
      <c r="L5" s="84"/>
      <c r="Y5" s="42"/>
      <c r="Z5" s="1"/>
      <c r="AA5" s="41"/>
      <c r="AD5" s="1"/>
      <c r="AE5" s="41"/>
      <c r="AH5" s="1"/>
      <c r="AI5" s="41"/>
      <c r="AL5" s="1"/>
      <c r="AM5" s="41"/>
      <c r="AP5" s="1"/>
      <c r="AQ5" s="41"/>
      <c r="AT5" s="41"/>
      <c r="AU5" s="41"/>
      <c r="AV5" s="41"/>
    </row>
    <row r="6" spans="1:48" ht="13.5" thickBot="1" x14ac:dyDescent="0.35">
      <c r="A6" s="82">
        <v>45295</v>
      </c>
      <c r="B6" s="83">
        <v>73.078072727272726</v>
      </c>
      <c r="C6" s="83">
        <v>54.120463636363638</v>
      </c>
      <c r="D6" s="83">
        <v>84.841927272727276</v>
      </c>
      <c r="E6" s="83">
        <v>88.541209090909092</v>
      </c>
      <c r="F6" s="83">
        <v>73.220881818181823</v>
      </c>
      <c r="G6" s="83">
        <v>62.05</v>
      </c>
      <c r="H6" s="83">
        <v>74.760510909090911</v>
      </c>
      <c r="I6" s="83">
        <v>88.541209090909092</v>
      </c>
      <c r="J6" s="83">
        <v>54.120463636363638</v>
      </c>
      <c r="K6" s="83">
        <v>34.420745454545454</v>
      </c>
      <c r="L6" s="84"/>
      <c r="Y6" s="42"/>
      <c r="Z6" s="1"/>
      <c r="AA6" s="41"/>
      <c r="AD6" s="1"/>
      <c r="AE6" s="41"/>
      <c r="AH6" s="1"/>
      <c r="AI6" s="41"/>
      <c r="AL6" s="1"/>
      <c r="AM6" s="41"/>
      <c r="AP6" s="1"/>
      <c r="AQ6" s="41"/>
      <c r="AT6" s="41"/>
      <c r="AU6" s="41"/>
      <c r="AV6" s="41"/>
    </row>
    <row r="7" spans="1:48" ht="13.5" thickBot="1" x14ac:dyDescent="0.35">
      <c r="A7" s="82">
        <v>45296</v>
      </c>
      <c r="B7" s="83">
        <v>72.242254545454543</v>
      </c>
      <c r="C7" s="83">
        <v>53.731509090909093</v>
      </c>
      <c r="D7" s="83">
        <v>84.70483636363636</v>
      </c>
      <c r="E7" s="83">
        <v>88.152745454545453</v>
      </c>
      <c r="F7" s="83">
        <v>72.742127272727274</v>
      </c>
      <c r="G7" s="83">
        <v>61.16</v>
      </c>
      <c r="H7" s="83">
        <v>74.314694545454543</v>
      </c>
      <c r="I7" s="83">
        <v>88.152745454545453</v>
      </c>
      <c r="J7" s="83">
        <v>53.731509090909093</v>
      </c>
      <c r="K7" s="83">
        <v>34.421236363636361</v>
      </c>
      <c r="L7" s="84"/>
      <c r="Y7" s="42"/>
      <c r="Z7" s="1"/>
      <c r="AA7" s="41"/>
      <c r="AD7" s="1"/>
      <c r="AE7" s="41"/>
      <c r="AH7" s="1"/>
      <c r="AI7" s="41"/>
      <c r="AL7" s="1"/>
      <c r="AM7" s="41"/>
      <c r="AP7" s="1"/>
      <c r="AQ7" s="41"/>
      <c r="AT7" s="41"/>
      <c r="AU7" s="41"/>
      <c r="AV7" s="41"/>
    </row>
    <row r="8" spans="1:48" ht="13.5" thickBot="1" x14ac:dyDescent="0.35">
      <c r="A8" s="82">
        <v>45297</v>
      </c>
      <c r="B8" s="83">
        <v>71.442890909090906</v>
      </c>
      <c r="C8" s="83">
        <v>53.336836363636365</v>
      </c>
      <c r="D8" s="83">
        <v>84.65407272727272</v>
      </c>
      <c r="E8" s="83">
        <v>87.767081818181822</v>
      </c>
      <c r="F8" s="83">
        <v>72.323300000000003</v>
      </c>
      <c r="G8" s="83">
        <v>60.28</v>
      </c>
      <c r="H8" s="83">
        <v>73.904836363636363</v>
      </c>
      <c r="I8" s="83">
        <v>87.767081818181822</v>
      </c>
      <c r="J8" s="83">
        <v>53.336836363636365</v>
      </c>
      <c r="K8" s="83">
        <v>34.430245454545457</v>
      </c>
      <c r="L8" s="84"/>
      <c r="Y8" s="42"/>
      <c r="Z8" s="1"/>
      <c r="AA8" s="41"/>
      <c r="AD8" s="1"/>
      <c r="AE8" s="41"/>
      <c r="AH8" s="1"/>
      <c r="AI8" s="41"/>
      <c r="AL8" s="1"/>
      <c r="AM8" s="41"/>
      <c r="AP8" s="1"/>
      <c r="AQ8" s="41"/>
      <c r="AT8" s="41"/>
      <c r="AU8" s="41"/>
      <c r="AV8" s="41"/>
    </row>
    <row r="9" spans="1:48" ht="13.5" thickBot="1" x14ac:dyDescent="0.35">
      <c r="A9" s="82">
        <v>45298</v>
      </c>
      <c r="B9" s="83">
        <v>70.547827272727275</v>
      </c>
      <c r="C9" s="83">
        <v>52.813699999999997</v>
      </c>
      <c r="D9" s="83">
        <v>84.617727272727265</v>
      </c>
      <c r="E9" s="83">
        <v>87.296545454545452</v>
      </c>
      <c r="F9" s="83">
        <v>71.815509090909089</v>
      </c>
      <c r="G9" s="83">
        <v>59.35</v>
      </c>
      <c r="H9" s="83">
        <v>73.418261818181819</v>
      </c>
      <c r="I9" s="83">
        <v>87.296545454545452</v>
      </c>
      <c r="J9" s="83">
        <v>52.813699999999997</v>
      </c>
      <c r="K9" s="83">
        <v>34.482845454545455</v>
      </c>
      <c r="L9" s="84"/>
      <c r="Y9" s="42"/>
      <c r="Z9" s="1"/>
      <c r="AA9" s="41"/>
      <c r="AD9" s="1"/>
      <c r="AE9" s="41"/>
      <c r="AH9" s="1"/>
      <c r="AI9" s="41"/>
      <c r="AL9" s="1"/>
      <c r="AM9" s="41"/>
      <c r="AP9" s="1"/>
      <c r="AQ9" s="41"/>
      <c r="AT9" s="41"/>
      <c r="AU9" s="41"/>
      <c r="AV9" s="41"/>
    </row>
    <row r="10" spans="1:48" ht="13.5" thickBot="1" x14ac:dyDescent="0.35">
      <c r="A10" s="82">
        <v>45299</v>
      </c>
      <c r="B10" s="83">
        <v>69.642536363636367</v>
      </c>
      <c r="C10" s="83">
        <v>52.380490909090902</v>
      </c>
      <c r="D10" s="83">
        <v>84.546845454545462</v>
      </c>
      <c r="E10" s="83">
        <v>86.480827272727268</v>
      </c>
      <c r="F10" s="83">
        <v>71.196554545454546</v>
      </c>
      <c r="G10" s="83">
        <v>58.42</v>
      </c>
      <c r="H10" s="83">
        <v>72.849450909090905</v>
      </c>
      <c r="I10" s="83">
        <v>86.480827272727268</v>
      </c>
      <c r="J10" s="83">
        <v>52.380490909090902</v>
      </c>
      <c r="K10" s="83">
        <v>34.100336363636366</v>
      </c>
      <c r="L10" s="84"/>
      <c r="Y10" s="42"/>
      <c r="Z10" s="1"/>
      <c r="AA10" s="41"/>
      <c r="AD10" s="1"/>
      <c r="AE10" s="41"/>
      <c r="AH10" s="1"/>
      <c r="AI10" s="41"/>
      <c r="AL10" s="1"/>
      <c r="AM10" s="41"/>
      <c r="AP10" s="1"/>
      <c r="AQ10" s="41"/>
      <c r="AT10" s="41"/>
      <c r="AU10" s="41"/>
      <c r="AV10" s="41"/>
    </row>
    <row r="11" spans="1:48" ht="13.5" thickBot="1" x14ac:dyDescent="0.35">
      <c r="A11" s="82">
        <v>45300</v>
      </c>
      <c r="B11" s="83">
        <v>68.844618181818177</v>
      </c>
      <c r="C11" s="83">
        <v>51.946863636363631</v>
      </c>
      <c r="D11" s="83">
        <v>84.31877272727273</v>
      </c>
      <c r="E11" s="83">
        <v>85.604063636363634</v>
      </c>
      <c r="F11" s="83">
        <v>70.566990909090904</v>
      </c>
      <c r="G11" s="83">
        <v>57.64</v>
      </c>
      <c r="H11" s="83">
        <v>72.256261818181812</v>
      </c>
      <c r="I11" s="83">
        <v>85.604063636363634</v>
      </c>
      <c r="J11" s="83">
        <v>51.946863636363631</v>
      </c>
      <c r="K11" s="83">
        <v>33.657200000000003</v>
      </c>
      <c r="L11" s="84"/>
      <c r="Y11" s="42"/>
      <c r="Z11" s="1"/>
      <c r="AA11" s="41"/>
      <c r="AD11" s="1"/>
      <c r="AE11" s="41"/>
      <c r="AH11" s="1"/>
      <c r="AI11" s="41"/>
      <c r="AL11" s="1"/>
      <c r="AM11" s="41"/>
      <c r="AP11" s="1"/>
      <c r="AQ11" s="41"/>
      <c r="AT11" s="41"/>
      <c r="AU11" s="41"/>
      <c r="AV11" s="41"/>
    </row>
    <row r="12" spans="1:48" ht="14.5" thickBot="1" x14ac:dyDescent="0.35">
      <c r="A12" s="82">
        <v>45301</v>
      </c>
      <c r="B12" s="83">
        <v>68.067527272727276</v>
      </c>
      <c r="C12" s="83">
        <v>51.207509090909092</v>
      </c>
      <c r="D12" s="83">
        <v>84.073636363636354</v>
      </c>
      <c r="E12" s="83">
        <v>84.706900000000005</v>
      </c>
      <c r="F12" s="83">
        <v>69.918599999999998</v>
      </c>
      <c r="G12" s="83">
        <v>56.84</v>
      </c>
      <c r="H12" s="120">
        <v>71.594834545454546</v>
      </c>
      <c r="I12" s="83">
        <v>84.706900000000005</v>
      </c>
      <c r="J12" s="83">
        <v>51.207509090909092</v>
      </c>
      <c r="K12" s="83">
        <v>33.499390909090913</v>
      </c>
      <c r="L12" s="84"/>
      <c r="Y12" s="42"/>
      <c r="Z12" s="1"/>
      <c r="AA12" s="41"/>
      <c r="AD12" s="1"/>
      <c r="AE12" s="41"/>
      <c r="AH12" s="1"/>
      <c r="AI12" s="41"/>
      <c r="AL12" s="1"/>
      <c r="AM12" s="41"/>
      <c r="AP12" s="1"/>
      <c r="AQ12" s="41"/>
      <c r="AT12" s="41"/>
      <c r="AU12" s="41"/>
      <c r="AV12" s="41"/>
    </row>
    <row r="13" spans="1:48" ht="13.5" thickBot="1" x14ac:dyDescent="0.35">
      <c r="A13" s="82">
        <v>45302</v>
      </c>
      <c r="B13" s="83">
        <v>67.151418181818187</v>
      </c>
      <c r="C13" s="83">
        <v>50.471236363636358</v>
      </c>
      <c r="D13" s="83">
        <v>83.845436363636367</v>
      </c>
      <c r="E13" s="83">
        <v>83.837900000000005</v>
      </c>
      <c r="F13" s="83">
        <v>69.277318181818188</v>
      </c>
      <c r="G13" s="83">
        <v>56.04</v>
      </c>
      <c r="H13" s="83">
        <v>70.916661818181822</v>
      </c>
      <c r="I13" s="83">
        <v>83.845436363636367</v>
      </c>
      <c r="J13" s="83">
        <v>50.471236363636358</v>
      </c>
      <c r="K13" s="83">
        <v>33.374200000000009</v>
      </c>
      <c r="L13" s="84"/>
      <c r="Y13" s="42"/>
      <c r="Z13" s="1"/>
      <c r="AA13" s="41"/>
      <c r="AD13" s="1"/>
      <c r="AE13" s="41"/>
      <c r="AH13" s="1"/>
      <c r="AI13" s="41"/>
      <c r="AL13" s="1"/>
      <c r="AM13" s="41"/>
      <c r="AP13" s="1"/>
      <c r="AQ13" s="41"/>
      <c r="AT13" s="41"/>
      <c r="AU13" s="41"/>
      <c r="AV13" s="41"/>
    </row>
    <row r="14" spans="1:48" ht="13.5" thickBot="1" x14ac:dyDescent="0.35">
      <c r="A14" s="82">
        <v>45303</v>
      </c>
      <c r="B14" s="83">
        <v>66.265900000000002</v>
      </c>
      <c r="C14" s="83">
        <v>49.725318181818189</v>
      </c>
      <c r="D14" s="83">
        <v>83.633718181818182</v>
      </c>
      <c r="E14" s="83">
        <v>83.058154545454542</v>
      </c>
      <c r="F14" s="83">
        <v>68.623909090909095</v>
      </c>
      <c r="G14" s="83">
        <v>55.22</v>
      </c>
      <c r="H14" s="83">
        <v>70.261400000000009</v>
      </c>
      <c r="I14" s="83">
        <v>83.633718181818182</v>
      </c>
      <c r="J14" s="83">
        <v>49.725318181818189</v>
      </c>
      <c r="K14" s="83">
        <v>33.908399999999993</v>
      </c>
      <c r="L14" s="84"/>
      <c r="Y14" s="42"/>
      <c r="Z14" s="1"/>
      <c r="AA14" s="41"/>
      <c r="AD14" s="1"/>
      <c r="AE14" s="41"/>
      <c r="AH14" s="1"/>
      <c r="AI14" s="41"/>
      <c r="AL14" s="1"/>
      <c r="AM14" s="41"/>
      <c r="AP14" s="1"/>
      <c r="AQ14" s="41"/>
      <c r="AT14" s="41"/>
      <c r="AU14" s="41"/>
      <c r="AV14" s="41"/>
    </row>
    <row r="15" spans="1:48" ht="13.5" thickBot="1" x14ac:dyDescent="0.35">
      <c r="A15" s="82">
        <v>45304</v>
      </c>
      <c r="B15" s="83">
        <v>65.418418181818183</v>
      </c>
      <c r="C15" s="83">
        <v>49.007445454545454</v>
      </c>
      <c r="D15" s="83">
        <v>83.392045454545453</v>
      </c>
      <c r="E15" s="83">
        <v>82.434836363636364</v>
      </c>
      <c r="F15" s="83">
        <v>67.800327272727273</v>
      </c>
      <c r="G15" s="83">
        <v>54.52</v>
      </c>
      <c r="H15" s="83">
        <v>69.610614545454538</v>
      </c>
      <c r="I15" s="83">
        <v>83.392045454545453</v>
      </c>
      <c r="J15" s="83">
        <v>49.007445454545497</v>
      </c>
      <c r="K15" s="83">
        <v>34.384599999999999</v>
      </c>
      <c r="L15" s="84"/>
      <c r="Y15" s="42"/>
      <c r="Z15" s="1"/>
      <c r="AA15" s="41"/>
      <c r="AD15" s="1"/>
      <c r="AE15" s="41"/>
      <c r="AH15" s="1"/>
      <c r="AI15" s="41"/>
      <c r="AL15" s="1"/>
      <c r="AM15" s="41"/>
      <c r="AP15" s="1"/>
      <c r="AQ15" s="41"/>
      <c r="AT15" s="41"/>
      <c r="AU15" s="41"/>
      <c r="AV15" s="41"/>
    </row>
    <row r="16" spans="1:48" ht="13.5" thickBot="1" x14ac:dyDescent="0.35">
      <c r="A16" s="82">
        <v>45305</v>
      </c>
      <c r="B16" s="83">
        <v>64.505672727272724</v>
      </c>
      <c r="C16" s="83">
        <v>48.286736363636358</v>
      </c>
      <c r="D16" s="83">
        <v>83.201999999999998</v>
      </c>
      <c r="E16" s="83">
        <v>81.869681818181817</v>
      </c>
      <c r="F16" s="83">
        <v>66.929500000000004</v>
      </c>
      <c r="G16" s="83">
        <v>53.88</v>
      </c>
      <c r="H16" s="83">
        <v>68.958718181818185</v>
      </c>
      <c r="I16" s="83">
        <v>83.201999999999998</v>
      </c>
      <c r="J16" s="83">
        <v>48.286736363636358</v>
      </c>
      <c r="K16" s="83">
        <v>34.91526363636364</v>
      </c>
      <c r="L16" s="84"/>
      <c r="Y16" s="42"/>
      <c r="Z16" s="1"/>
      <c r="AA16" s="41"/>
      <c r="AD16" s="1"/>
      <c r="AE16" s="41"/>
      <c r="AH16" s="1"/>
      <c r="AI16" s="41"/>
      <c r="AL16" s="1"/>
      <c r="AM16" s="41"/>
      <c r="AP16" s="1"/>
      <c r="AQ16" s="41"/>
      <c r="AT16" s="41"/>
      <c r="AU16" s="41"/>
      <c r="AV16" s="41"/>
    </row>
    <row r="17" spans="1:48" ht="13.5" thickBot="1" x14ac:dyDescent="0.35">
      <c r="A17" s="82">
        <v>45306</v>
      </c>
      <c r="B17" s="83">
        <v>63.52791818181818</v>
      </c>
      <c r="C17" s="83">
        <v>47.721963636363633</v>
      </c>
      <c r="D17" s="83">
        <v>82.990754545454536</v>
      </c>
      <c r="E17" s="83">
        <v>81.139736363636359</v>
      </c>
      <c r="F17" s="83">
        <v>66.094127272727278</v>
      </c>
      <c r="G17" s="83">
        <v>53.31</v>
      </c>
      <c r="H17" s="83">
        <v>68.294900000000013</v>
      </c>
      <c r="I17" s="83">
        <v>82.990754545454536</v>
      </c>
      <c r="J17" s="83">
        <v>47.721963636363633</v>
      </c>
      <c r="K17" s="83">
        <v>35.268790909090903</v>
      </c>
      <c r="L17" s="84"/>
      <c r="Y17" s="42"/>
      <c r="Z17" s="1"/>
      <c r="AA17" s="41"/>
      <c r="AD17" s="1"/>
      <c r="AE17" s="41"/>
      <c r="AH17" s="1"/>
      <c r="AI17" s="41"/>
      <c r="AL17" s="1"/>
      <c r="AM17" s="41"/>
      <c r="AP17" s="1"/>
      <c r="AQ17" s="41"/>
      <c r="AT17" s="41"/>
      <c r="AU17" s="41"/>
      <c r="AV17" s="41"/>
    </row>
    <row r="18" spans="1:48" ht="13.5" thickBot="1" x14ac:dyDescent="0.35">
      <c r="A18" s="82">
        <v>45307</v>
      </c>
      <c r="B18" s="83">
        <v>62.662763636363636</v>
      </c>
      <c r="C18" s="83">
        <v>47.223063636363641</v>
      </c>
      <c r="D18" s="83">
        <v>82.561545454545453</v>
      </c>
      <c r="E18" s="83">
        <v>80.360900000000001</v>
      </c>
      <c r="F18" s="83">
        <v>65.273590909090913</v>
      </c>
      <c r="G18" s="83">
        <v>52.79</v>
      </c>
      <c r="H18" s="83">
        <v>67.616372727272733</v>
      </c>
      <c r="I18" s="83">
        <v>82.561545454545453</v>
      </c>
      <c r="J18" s="83">
        <v>47.223063636363641</v>
      </c>
      <c r="K18" s="83">
        <v>35.338481818181812</v>
      </c>
      <c r="L18" s="84"/>
      <c r="Y18" s="42"/>
      <c r="Z18" s="1"/>
      <c r="AA18" s="41"/>
      <c r="AD18" s="1"/>
      <c r="AE18" s="41"/>
      <c r="AH18" s="1"/>
      <c r="AI18" s="41"/>
      <c r="AL18" s="1"/>
      <c r="AM18" s="41"/>
      <c r="AP18" s="1"/>
      <c r="AQ18" s="41"/>
      <c r="AT18" s="41"/>
      <c r="AU18" s="41"/>
      <c r="AV18" s="41"/>
    </row>
    <row r="19" spans="1:48" ht="13.5" thickBot="1" x14ac:dyDescent="0.35">
      <c r="A19" s="82">
        <v>45308</v>
      </c>
      <c r="B19" s="83">
        <v>61.836481818181817</v>
      </c>
      <c r="C19" s="83">
        <v>46.571618181818174</v>
      </c>
      <c r="D19" s="83">
        <v>82.075163636363641</v>
      </c>
      <c r="E19" s="83">
        <v>79.603490909090908</v>
      </c>
      <c r="F19" s="83">
        <v>64.392690909090916</v>
      </c>
      <c r="G19" s="83">
        <v>52.27</v>
      </c>
      <c r="H19" s="83">
        <v>66.895889090909094</v>
      </c>
      <c r="I19" s="83">
        <v>82.075163636363641</v>
      </c>
      <c r="J19" s="83">
        <v>46.571618181818174</v>
      </c>
      <c r="K19" s="83">
        <v>35.503545454545467</v>
      </c>
      <c r="L19" s="84"/>
      <c r="Y19" s="42"/>
      <c r="Z19" s="1"/>
      <c r="AA19" s="41"/>
      <c r="AD19" s="1"/>
      <c r="AE19" s="41"/>
      <c r="AH19" s="1"/>
      <c r="AI19" s="41"/>
      <c r="AL19" s="1"/>
      <c r="AM19" s="41"/>
      <c r="AP19" s="1"/>
      <c r="AQ19" s="41"/>
      <c r="AT19" s="41"/>
      <c r="AU19" s="41"/>
      <c r="AV19" s="41"/>
    </row>
    <row r="20" spans="1:48" ht="13.5" thickBot="1" x14ac:dyDescent="0.35">
      <c r="A20" s="82">
        <v>45309</v>
      </c>
      <c r="B20" s="83">
        <v>60.893090909090908</v>
      </c>
      <c r="C20" s="83">
        <v>45.868481818181813</v>
      </c>
      <c r="D20" s="83">
        <v>81.567827272727271</v>
      </c>
      <c r="E20" s="83">
        <v>78.911618181818184</v>
      </c>
      <c r="F20" s="83">
        <v>63.609354545454543</v>
      </c>
      <c r="G20" s="83">
        <v>51.73</v>
      </c>
      <c r="H20" s="83">
        <v>66.17007454545454</v>
      </c>
      <c r="I20" s="83">
        <v>81.567827272727271</v>
      </c>
      <c r="J20" s="83">
        <v>45.868481818181813</v>
      </c>
      <c r="K20" s="83">
        <v>35.699345454545458</v>
      </c>
      <c r="L20" s="84"/>
      <c r="Y20" s="42"/>
      <c r="Z20" s="1"/>
      <c r="AA20" s="41"/>
      <c r="AD20" s="1"/>
      <c r="AE20" s="41"/>
      <c r="AH20" s="1"/>
      <c r="AI20" s="41"/>
      <c r="AL20" s="1"/>
      <c r="AM20" s="41"/>
      <c r="AP20" s="1"/>
      <c r="AQ20" s="41"/>
      <c r="AT20" s="41"/>
      <c r="AU20" s="41"/>
      <c r="AV20" s="41"/>
    </row>
    <row r="21" spans="1:48" ht="13.5" thickBot="1" x14ac:dyDescent="0.35">
      <c r="A21" s="82">
        <v>45310</v>
      </c>
      <c r="B21" s="83">
        <v>60.068163636363643</v>
      </c>
      <c r="C21" s="83">
        <v>45.235854545454544</v>
      </c>
      <c r="D21" s="83">
        <v>80.964845454545454</v>
      </c>
      <c r="E21" s="83">
        <v>78.202318181818185</v>
      </c>
      <c r="F21" s="83">
        <v>62.822000000000003</v>
      </c>
      <c r="G21" s="83">
        <v>50.98</v>
      </c>
      <c r="H21" s="83">
        <v>65.458636363636359</v>
      </c>
      <c r="I21" s="83">
        <v>80.964845454545454</v>
      </c>
      <c r="J21" s="83">
        <v>45.235854545454544</v>
      </c>
      <c r="K21" s="83">
        <v>35.728990909090911</v>
      </c>
      <c r="L21" s="84"/>
      <c r="Y21" s="42"/>
      <c r="Z21" s="1"/>
      <c r="AA21" s="41"/>
      <c r="AD21" s="1"/>
      <c r="AE21" s="41"/>
      <c r="AH21" s="1"/>
      <c r="AI21" s="41"/>
      <c r="AL21" s="1"/>
      <c r="AM21" s="41"/>
      <c r="AP21" s="1"/>
      <c r="AQ21" s="41"/>
      <c r="AT21" s="41"/>
      <c r="AU21" s="41"/>
      <c r="AV21" s="41"/>
    </row>
    <row r="22" spans="1:48" ht="13.5" thickBot="1" x14ac:dyDescent="0.35">
      <c r="A22" s="82">
        <v>45311</v>
      </c>
      <c r="B22" s="83">
        <v>59.395990909090912</v>
      </c>
      <c r="C22" s="83">
        <v>44.576663636363634</v>
      </c>
      <c r="D22" s="83">
        <v>80.337299999999999</v>
      </c>
      <c r="E22" s="83">
        <v>77.623872727272726</v>
      </c>
      <c r="F22" s="83">
        <v>61.896809090909095</v>
      </c>
      <c r="G22" s="83">
        <v>50.16</v>
      </c>
      <c r="H22" s="83">
        <v>64.766127272727275</v>
      </c>
      <c r="I22" s="83">
        <v>80.337299999999999</v>
      </c>
      <c r="J22" s="83">
        <v>44.576663636363634</v>
      </c>
      <c r="K22" s="83">
        <v>35.760636363636365</v>
      </c>
      <c r="L22" s="84"/>
      <c r="Y22" s="42"/>
      <c r="Z22" s="1"/>
      <c r="AA22" s="41"/>
      <c r="AD22" s="1"/>
      <c r="AE22" s="41"/>
      <c r="AH22" s="1"/>
      <c r="AI22" s="41"/>
      <c r="AL22" s="1"/>
      <c r="AM22" s="41"/>
      <c r="AP22" s="1"/>
      <c r="AQ22" s="41"/>
      <c r="AT22" s="41"/>
      <c r="AU22" s="41"/>
      <c r="AV22" s="41"/>
    </row>
    <row r="23" spans="1:48" ht="13.5" thickBot="1" x14ac:dyDescent="0.35">
      <c r="A23" s="82">
        <v>45312</v>
      </c>
      <c r="B23" s="83">
        <v>58.815145454545451</v>
      </c>
      <c r="C23" s="83">
        <v>43.877936363636366</v>
      </c>
      <c r="D23" s="83">
        <v>79.800899999999999</v>
      </c>
      <c r="E23" s="83">
        <v>77.085463636363642</v>
      </c>
      <c r="F23" s="83">
        <v>60.924927272727274</v>
      </c>
      <c r="G23" s="83">
        <v>49.41</v>
      </c>
      <c r="H23" s="83">
        <v>64.100874545454531</v>
      </c>
      <c r="I23" s="83">
        <v>79.800899999999999</v>
      </c>
      <c r="J23" s="83">
        <v>43.877936363636366</v>
      </c>
      <c r="K23" s="83">
        <v>35.922963636363633</v>
      </c>
      <c r="L23" s="84"/>
      <c r="Y23" s="42"/>
      <c r="Z23" s="1"/>
      <c r="AA23" s="41"/>
      <c r="AD23" s="1"/>
      <c r="AE23" s="41"/>
      <c r="AH23" s="1"/>
      <c r="AI23" s="41"/>
      <c r="AL23" s="1"/>
      <c r="AM23" s="41"/>
      <c r="AP23" s="1"/>
      <c r="AQ23" s="41"/>
      <c r="AT23" s="41"/>
      <c r="AU23" s="41"/>
      <c r="AV23" s="41"/>
    </row>
    <row r="24" spans="1:48" ht="13.5" thickBot="1" x14ac:dyDescent="0.35">
      <c r="A24" s="82">
        <v>45313</v>
      </c>
      <c r="B24" s="83">
        <v>58.211490909090912</v>
      </c>
      <c r="C24" s="83">
        <v>43.290863636363639</v>
      </c>
      <c r="D24" s="83">
        <v>79.239009090909093</v>
      </c>
      <c r="E24" s="83">
        <v>76.552927272727274</v>
      </c>
      <c r="F24" s="83">
        <v>60.093727272727271</v>
      </c>
      <c r="G24" s="83">
        <v>48.62</v>
      </c>
      <c r="H24" s="83">
        <v>63.477603636363639</v>
      </c>
      <c r="I24" s="83">
        <v>79.239009090909093</v>
      </c>
      <c r="J24" s="83">
        <v>43.290863636363639</v>
      </c>
      <c r="K24" s="83">
        <v>35.948145454545454</v>
      </c>
      <c r="L24" s="84"/>
      <c r="Y24" s="42"/>
      <c r="Z24" s="1"/>
      <c r="AA24" s="41"/>
      <c r="AD24" s="1"/>
      <c r="AE24" s="41"/>
      <c r="AH24" s="1"/>
      <c r="AI24" s="41"/>
      <c r="AL24" s="1"/>
      <c r="AM24" s="41"/>
      <c r="AP24" s="1"/>
      <c r="AQ24" s="41"/>
      <c r="AT24" s="41"/>
      <c r="AU24" s="41"/>
      <c r="AV24" s="41"/>
    </row>
    <row r="25" spans="1:48" ht="13.5" thickBot="1" x14ac:dyDescent="0.35">
      <c r="A25" s="82">
        <v>45314</v>
      </c>
      <c r="B25" s="83">
        <v>57.659245454545456</v>
      </c>
      <c r="C25" s="83">
        <v>42.732327272727275</v>
      </c>
      <c r="D25" s="83">
        <v>78.507327272727267</v>
      </c>
      <c r="E25" s="83">
        <v>76.058409090909095</v>
      </c>
      <c r="F25" s="83">
        <v>59.485399999999998</v>
      </c>
      <c r="G25" s="83">
        <v>47.88</v>
      </c>
      <c r="H25" s="83">
        <v>62.888541818181821</v>
      </c>
      <c r="I25" s="83">
        <v>78.507327272727267</v>
      </c>
      <c r="J25" s="83">
        <v>42.732327272727275</v>
      </c>
      <c r="K25" s="83">
        <v>35.774999999999991</v>
      </c>
      <c r="L25" s="84"/>
      <c r="Y25" s="42"/>
      <c r="Z25" s="1"/>
      <c r="AA25" s="41"/>
      <c r="AD25" s="1"/>
      <c r="AE25" s="41"/>
      <c r="AH25" s="1"/>
      <c r="AI25" s="41"/>
      <c r="AL25" s="1"/>
      <c r="AM25" s="41"/>
      <c r="AP25" s="1"/>
      <c r="AQ25" s="41"/>
      <c r="AT25" s="41"/>
      <c r="AU25" s="41"/>
      <c r="AV25" s="41"/>
    </row>
    <row r="26" spans="1:48" ht="13.5" thickBot="1" x14ac:dyDescent="0.35">
      <c r="A26" s="82">
        <v>45315</v>
      </c>
      <c r="B26" s="83">
        <v>57.085363636363631</v>
      </c>
      <c r="C26" s="83">
        <v>42.025981818181819</v>
      </c>
      <c r="D26" s="83">
        <v>77.768363636363631</v>
      </c>
      <c r="E26" s="83">
        <v>75.660181818181812</v>
      </c>
      <c r="F26" s="83">
        <v>58.976400000000005</v>
      </c>
      <c r="G26" s="83">
        <v>47.26</v>
      </c>
      <c r="H26" s="83">
        <v>62.30325818181818</v>
      </c>
      <c r="I26" s="83">
        <v>77.768363636363631</v>
      </c>
      <c r="J26" s="83">
        <v>42.025981818181819</v>
      </c>
      <c r="K26" s="83">
        <v>35.742381818181812</v>
      </c>
      <c r="L26" s="84"/>
      <c r="Y26" s="42"/>
      <c r="Z26" s="1"/>
      <c r="AA26" s="41"/>
      <c r="AD26" s="1"/>
      <c r="AE26" s="41"/>
      <c r="AH26" s="1"/>
      <c r="AI26" s="41"/>
      <c r="AL26" s="1"/>
      <c r="AM26" s="41"/>
      <c r="AP26" s="1"/>
      <c r="AQ26" s="41"/>
      <c r="AT26" s="41"/>
      <c r="AU26" s="41"/>
      <c r="AV26" s="41"/>
    </row>
    <row r="27" spans="1:48" ht="13.5" thickBot="1" x14ac:dyDescent="0.35">
      <c r="A27" s="82">
        <v>45316</v>
      </c>
      <c r="B27" s="83">
        <v>56.278745454545451</v>
      </c>
      <c r="C27" s="83">
        <v>41.291727272727272</v>
      </c>
      <c r="D27" s="83">
        <v>77.075881818181813</v>
      </c>
      <c r="E27" s="83">
        <v>75.241890909090912</v>
      </c>
      <c r="F27" s="83">
        <v>58.612827272727266</v>
      </c>
      <c r="G27" s="83">
        <v>46.64</v>
      </c>
      <c r="H27" s="83">
        <v>61.700214545454536</v>
      </c>
      <c r="I27" s="83">
        <v>77.075881818181813</v>
      </c>
      <c r="J27" s="83">
        <v>41.291727272727272</v>
      </c>
      <c r="K27" s="83">
        <v>35.784154545454541</v>
      </c>
      <c r="L27" s="84"/>
      <c r="Y27" s="42"/>
      <c r="Z27" s="1"/>
      <c r="AA27" s="41"/>
      <c r="AD27" s="1"/>
      <c r="AE27" s="41"/>
      <c r="AH27" s="1"/>
      <c r="AI27" s="41"/>
      <c r="AL27" s="1"/>
      <c r="AM27" s="41"/>
      <c r="AP27" s="1"/>
      <c r="AQ27" s="41"/>
      <c r="AT27" s="41"/>
      <c r="AU27" s="41"/>
      <c r="AV27" s="41"/>
    </row>
    <row r="28" spans="1:48" ht="13.5" thickBot="1" x14ac:dyDescent="0.35">
      <c r="A28" s="82">
        <v>45317</v>
      </c>
      <c r="B28" s="83">
        <v>55.486381818181819</v>
      </c>
      <c r="C28" s="83">
        <v>40.602181818181819</v>
      </c>
      <c r="D28" s="83">
        <v>76.420663636363642</v>
      </c>
      <c r="E28" s="83">
        <v>74.855409090909092</v>
      </c>
      <c r="F28" s="83">
        <v>58.236809090909098</v>
      </c>
      <c r="G28" s="83">
        <v>45.9</v>
      </c>
      <c r="H28" s="83">
        <v>61.12028909090909</v>
      </c>
      <c r="I28" s="83">
        <v>76.420663636363642</v>
      </c>
      <c r="J28" s="83">
        <v>40.602181818181819</v>
      </c>
      <c r="K28" s="83">
        <v>35.818481818181823</v>
      </c>
      <c r="L28" s="84"/>
      <c r="Y28" s="42"/>
      <c r="Z28" s="1"/>
      <c r="AA28" s="41"/>
      <c r="AD28" s="1"/>
      <c r="AE28" s="41"/>
      <c r="AH28" s="1"/>
      <c r="AI28" s="41"/>
      <c r="AL28" s="1"/>
      <c r="AM28" s="41"/>
      <c r="AP28" s="1"/>
      <c r="AQ28" s="41"/>
      <c r="AT28" s="41"/>
      <c r="AU28" s="41"/>
      <c r="AV28" s="41"/>
    </row>
    <row r="29" spans="1:48" ht="13.5" thickBot="1" x14ac:dyDescent="0.35">
      <c r="A29" s="82">
        <v>45318</v>
      </c>
      <c r="B29" s="83">
        <v>54.686918181818186</v>
      </c>
      <c r="C29" s="83">
        <v>40.005509090909094</v>
      </c>
      <c r="D29" s="83">
        <v>75.705245454545448</v>
      </c>
      <c r="E29" s="83">
        <v>74.486172727272731</v>
      </c>
      <c r="F29" s="83">
        <v>57.838363636363631</v>
      </c>
      <c r="G29" s="83">
        <v>45.2</v>
      </c>
      <c r="H29" s="83">
        <v>60.544441818181816</v>
      </c>
      <c r="I29" s="83">
        <v>75.705245454545448</v>
      </c>
      <c r="J29" s="83">
        <v>40.005509090909094</v>
      </c>
      <c r="K29" s="83">
        <v>35.699736363636354</v>
      </c>
      <c r="L29" s="84"/>
      <c r="Y29" s="42"/>
      <c r="Z29" s="1"/>
      <c r="AA29" s="41"/>
      <c r="AD29" s="1"/>
      <c r="AE29" s="41"/>
      <c r="AH29" s="1"/>
      <c r="AI29" s="41"/>
      <c r="AL29" s="1"/>
      <c r="AM29" s="41"/>
      <c r="AP29" s="1"/>
      <c r="AQ29" s="41"/>
      <c r="AT29" s="41"/>
      <c r="AU29" s="41"/>
      <c r="AV29" s="41"/>
    </row>
    <row r="30" spans="1:48" ht="13.5" thickBot="1" x14ac:dyDescent="0.35">
      <c r="A30" s="82">
        <v>45319</v>
      </c>
      <c r="B30" s="83">
        <v>54.020009090909092</v>
      </c>
      <c r="C30" s="83">
        <v>39.437045454545455</v>
      </c>
      <c r="D30" s="83">
        <v>75.11405454545455</v>
      </c>
      <c r="E30" s="83">
        <v>74.108499999999992</v>
      </c>
      <c r="F30" s="83">
        <v>57.439018181818184</v>
      </c>
      <c r="G30" s="83">
        <v>44.5</v>
      </c>
      <c r="H30" s="83">
        <v>60.023725454545456</v>
      </c>
      <c r="I30" s="83">
        <v>75.11405454545455</v>
      </c>
      <c r="J30" s="83">
        <v>39.437045454545455</v>
      </c>
      <c r="K30" s="83">
        <v>35.677009090909095</v>
      </c>
      <c r="L30" s="84"/>
      <c r="Y30" s="42"/>
      <c r="Z30" s="1"/>
      <c r="AA30" s="41"/>
      <c r="AD30" s="1"/>
      <c r="AE30" s="41"/>
      <c r="AH30" s="1"/>
      <c r="AI30" s="41"/>
      <c r="AL30" s="1"/>
      <c r="AM30" s="41"/>
      <c r="AP30" s="1"/>
      <c r="AQ30" s="41"/>
      <c r="AT30" s="41"/>
      <c r="AU30" s="41"/>
      <c r="AV30" s="41"/>
    </row>
    <row r="31" spans="1:48" ht="13.5" thickBot="1" x14ac:dyDescent="0.35">
      <c r="A31" s="82">
        <v>45320</v>
      </c>
      <c r="B31" s="83">
        <v>53.462427272727268</v>
      </c>
      <c r="C31" s="83">
        <v>39.074472727272727</v>
      </c>
      <c r="D31" s="83">
        <v>74.577827272727276</v>
      </c>
      <c r="E31" s="83">
        <v>73.617627272727276</v>
      </c>
      <c r="F31" s="83">
        <v>57.017881818181813</v>
      </c>
      <c r="G31" s="83">
        <v>43.78</v>
      </c>
      <c r="H31" s="83">
        <v>59.550047272727269</v>
      </c>
      <c r="I31" s="83">
        <v>74.577827272727276</v>
      </c>
      <c r="J31" s="83">
        <v>39.074472727272727</v>
      </c>
      <c r="K31" s="83">
        <v>35.503354545454549</v>
      </c>
      <c r="L31" s="84"/>
      <c r="Y31" s="42"/>
      <c r="Z31" s="1"/>
      <c r="AA31" s="41"/>
      <c r="AD31" s="1"/>
      <c r="AE31" s="41"/>
      <c r="AH31" s="1"/>
      <c r="AI31" s="41"/>
      <c r="AL31" s="1"/>
      <c r="AM31" s="41"/>
      <c r="AP31" s="1"/>
      <c r="AQ31" s="41"/>
      <c r="AT31" s="41"/>
      <c r="AU31" s="41"/>
      <c r="AV31" s="41"/>
    </row>
    <row r="32" spans="1:48" ht="13.5" thickBot="1" x14ac:dyDescent="0.35">
      <c r="A32" s="82">
        <v>45321</v>
      </c>
      <c r="B32" s="83">
        <v>52.943909090909095</v>
      </c>
      <c r="C32" s="83">
        <v>38.720718181818185</v>
      </c>
      <c r="D32" s="83">
        <v>73.989636363636365</v>
      </c>
      <c r="E32" s="83">
        <v>73.138072727272728</v>
      </c>
      <c r="F32" s="83">
        <v>56.488090909090914</v>
      </c>
      <c r="G32" s="83">
        <v>43.14</v>
      </c>
      <c r="H32" s="83">
        <v>59.056085454545453</v>
      </c>
      <c r="I32" s="83">
        <v>73.989636363636365</v>
      </c>
      <c r="J32" s="83">
        <v>38.720718181818185</v>
      </c>
      <c r="K32" s="83">
        <v>35.268918181818179</v>
      </c>
      <c r="L32" s="84"/>
      <c r="Y32" s="42"/>
      <c r="Z32" s="1"/>
      <c r="AA32" s="41"/>
      <c r="AD32" s="1"/>
      <c r="AE32" s="41"/>
      <c r="AH32" s="1"/>
      <c r="AI32" s="41"/>
      <c r="AL32" s="1"/>
      <c r="AM32" s="41"/>
      <c r="AP32" s="1"/>
      <c r="AQ32" s="41"/>
      <c r="AT32" s="41"/>
      <c r="AU32" s="41"/>
      <c r="AV32" s="41"/>
    </row>
    <row r="33" spans="1:48" ht="13.5" thickBot="1" x14ac:dyDescent="0.35">
      <c r="A33" s="82">
        <v>45322</v>
      </c>
      <c r="B33" s="83">
        <v>52.357218181818183</v>
      </c>
      <c r="C33" s="83">
        <v>38.162790909090909</v>
      </c>
      <c r="D33" s="83">
        <v>73.646936363636371</v>
      </c>
      <c r="E33" s="83">
        <v>72.686418181818183</v>
      </c>
      <c r="F33" s="83">
        <v>55.919918181818183</v>
      </c>
      <c r="G33" s="83">
        <v>42.6</v>
      </c>
      <c r="H33" s="83">
        <v>58.554656363636369</v>
      </c>
      <c r="I33" s="83">
        <v>73.646936363636371</v>
      </c>
      <c r="J33" s="83">
        <v>38.162790909090909</v>
      </c>
      <c r="K33" s="83">
        <v>35.484145454545462</v>
      </c>
      <c r="L33" s="84"/>
      <c r="Y33" s="42"/>
      <c r="Z33" s="1"/>
      <c r="AA33" s="41"/>
      <c r="AD33" s="1"/>
      <c r="AE33" s="41"/>
      <c r="AH33" s="1"/>
      <c r="AI33" s="41"/>
      <c r="AL33" s="1"/>
      <c r="AM33" s="41"/>
      <c r="AP33" s="1"/>
      <c r="AQ33" s="41"/>
      <c r="AT33" s="41"/>
      <c r="AU33" s="41"/>
      <c r="AV33" s="41"/>
    </row>
    <row r="34" spans="1:48" ht="13.5" thickBot="1" x14ac:dyDescent="0.35">
      <c r="A34" s="82">
        <v>45323</v>
      </c>
      <c r="B34" s="83">
        <v>51.67889090909091</v>
      </c>
      <c r="C34" s="83">
        <v>37.712618181818179</v>
      </c>
      <c r="D34" s="83">
        <v>73.165390909090902</v>
      </c>
      <c r="E34" s="83">
        <v>72.231418181818185</v>
      </c>
      <c r="F34" s="83">
        <v>55.437781818181818</v>
      </c>
      <c r="G34" s="83">
        <v>42.1</v>
      </c>
      <c r="H34" s="83">
        <v>58.045219999999993</v>
      </c>
      <c r="I34" s="83">
        <v>73.165390909090902</v>
      </c>
      <c r="J34" s="83">
        <v>37.712618181818179</v>
      </c>
      <c r="K34" s="83">
        <v>35.452772727272723</v>
      </c>
      <c r="L34" s="84"/>
      <c r="Y34" s="42"/>
      <c r="Z34" s="1"/>
      <c r="AA34" s="41"/>
      <c r="AD34" s="1"/>
      <c r="AE34" s="41"/>
      <c r="AH34" s="1"/>
      <c r="AI34" s="41"/>
      <c r="AL34" s="1"/>
      <c r="AM34" s="41"/>
      <c r="AP34" s="1"/>
      <c r="AQ34" s="41"/>
      <c r="AT34" s="41"/>
      <c r="AU34" s="41"/>
      <c r="AV34" s="41"/>
    </row>
    <row r="35" spans="1:48" ht="13.5" thickBot="1" x14ac:dyDescent="0.35">
      <c r="A35" s="82">
        <v>45324</v>
      </c>
      <c r="B35" s="83">
        <v>51.074090909090913</v>
      </c>
      <c r="C35" s="83">
        <v>37.269872727272727</v>
      </c>
      <c r="D35" s="83">
        <v>72.70629090909091</v>
      </c>
      <c r="E35" s="83">
        <v>71.844281818181813</v>
      </c>
      <c r="F35" s="83">
        <v>54.93043636363636</v>
      </c>
      <c r="G35" s="83">
        <v>41.41</v>
      </c>
      <c r="H35" s="83">
        <v>57.564994545454546</v>
      </c>
      <c r="I35" s="83">
        <v>72.70629090909091</v>
      </c>
      <c r="J35" s="83">
        <v>37.269872727272727</v>
      </c>
      <c r="K35" s="83">
        <v>35.436418181818183</v>
      </c>
      <c r="L35" s="84"/>
      <c r="Y35" s="42"/>
      <c r="Z35" s="1"/>
      <c r="AA35" s="41"/>
      <c r="AD35" s="1"/>
      <c r="AE35" s="41"/>
      <c r="AH35" s="1"/>
      <c r="AI35" s="41"/>
      <c r="AL35" s="1"/>
      <c r="AM35" s="41"/>
      <c r="AP35" s="1"/>
      <c r="AQ35" s="41"/>
      <c r="AT35" s="41"/>
      <c r="AU35" s="41"/>
      <c r="AV35" s="41"/>
    </row>
    <row r="36" spans="1:48" ht="13.5" thickBot="1" x14ac:dyDescent="0.35">
      <c r="A36" s="82">
        <v>45325</v>
      </c>
      <c r="B36" s="83">
        <v>50.598563636363636</v>
      </c>
      <c r="C36" s="83">
        <v>36.851900000000001</v>
      </c>
      <c r="D36" s="83">
        <v>72.314354545454549</v>
      </c>
      <c r="E36" s="83">
        <v>71.617599999999996</v>
      </c>
      <c r="F36" s="83">
        <v>54.227518181818184</v>
      </c>
      <c r="G36" s="83">
        <v>40.69</v>
      </c>
      <c r="H36" s="83">
        <v>57.121987272727281</v>
      </c>
      <c r="I36" s="83">
        <v>72.314354545454549</v>
      </c>
      <c r="J36" s="83">
        <v>36.851900000000001</v>
      </c>
      <c r="K36" s="83">
        <v>35.462454545454548</v>
      </c>
      <c r="L36" s="84"/>
      <c r="Y36" s="42"/>
      <c r="Z36" s="1"/>
      <c r="AA36" s="41"/>
      <c r="AD36" s="1"/>
      <c r="AE36" s="41"/>
      <c r="AH36" s="1"/>
      <c r="AI36" s="41"/>
      <c r="AL36" s="1"/>
      <c r="AM36" s="41"/>
      <c r="AP36" s="1"/>
      <c r="AQ36" s="41"/>
      <c r="AT36" s="41"/>
      <c r="AU36" s="41"/>
      <c r="AV36" s="41"/>
    </row>
    <row r="37" spans="1:48" ht="13.5" thickBot="1" x14ac:dyDescent="0.35">
      <c r="A37" s="82">
        <v>45326</v>
      </c>
      <c r="B37" s="83">
        <v>50.076681818181811</v>
      </c>
      <c r="C37" s="83">
        <v>36.508600000000001</v>
      </c>
      <c r="D37" s="83">
        <v>71.997418181818176</v>
      </c>
      <c r="E37" s="83">
        <v>71.395618181818179</v>
      </c>
      <c r="F37" s="83">
        <v>53.52776363636363</v>
      </c>
      <c r="G37" s="83">
        <v>39.99</v>
      </c>
      <c r="H37" s="83">
        <v>56.701216363636355</v>
      </c>
      <c r="I37" s="83">
        <v>71.997418181818176</v>
      </c>
      <c r="J37" s="83">
        <v>36.508600000000001</v>
      </c>
      <c r="K37" s="83">
        <v>35.488818181818175</v>
      </c>
      <c r="L37" s="84"/>
      <c r="Y37" s="42"/>
      <c r="Z37" s="1"/>
      <c r="AA37" s="41"/>
      <c r="AD37" s="1"/>
      <c r="AE37" s="41"/>
      <c r="AH37" s="1"/>
      <c r="AI37" s="41"/>
      <c r="AL37" s="1"/>
      <c r="AM37" s="41"/>
      <c r="AP37" s="1"/>
      <c r="AQ37" s="41"/>
      <c r="AT37" s="41"/>
      <c r="AU37" s="41"/>
      <c r="AV37" s="41"/>
    </row>
    <row r="38" spans="1:48" ht="13.5" thickBot="1" x14ac:dyDescent="0.35">
      <c r="A38" s="82">
        <v>45327</v>
      </c>
      <c r="B38" s="83">
        <v>49.588090909090916</v>
      </c>
      <c r="C38" s="83">
        <v>36.262481818181818</v>
      </c>
      <c r="D38" s="83">
        <v>71.557072727272725</v>
      </c>
      <c r="E38" s="83">
        <v>71.064872727272729</v>
      </c>
      <c r="F38" s="83">
        <v>52.817327272727269</v>
      </c>
      <c r="G38" s="83">
        <v>39.36</v>
      </c>
      <c r="H38" s="83">
        <v>56.257969090909093</v>
      </c>
      <c r="I38" s="83">
        <v>71.557072727272725</v>
      </c>
      <c r="J38" s="83">
        <v>36.262481818181818</v>
      </c>
      <c r="K38" s="83">
        <v>35.294590909090907</v>
      </c>
      <c r="L38" s="84"/>
      <c r="Y38" s="42"/>
      <c r="Z38" s="1"/>
      <c r="AA38" s="41"/>
      <c r="AD38" s="1"/>
      <c r="AE38" s="41"/>
      <c r="AH38" s="1"/>
      <c r="AI38" s="41"/>
      <c r="AL38" s="1"/>
      <c r="AM38" s="41"/>
      <c r="AP38" s="1"/>
      <c r="AQ38" s="41"/>
      <c r="AT38" s="41"/>
      <c r="AU38" s="41"/>
      <c r="AV38" s="41"/>
    </row>
    <row r="39" spans="1:48" ht="13.5" thickBot="1" x14ac:dyDescent="0.35">
      <c r="A39" s="82">
        <v>45328</v>
      </c>
      <c r="B39" s="83">
        <v>49.182736363636359</v>
      </c>
      <c r="C39" s="83">
        <v>36.035018181818181</v>
      </c>
      <c r="D39" s="83">
        <v>71.011754545454536</v>
      </c>
      <c r="E39" s="83">
        <v>70.733390909090915</v>
      </c>
      <c r="F39" s="83">
        <v>52.142190909090914</v>
      </c>
      <c r="G39" s="83">
        <v>38.81</v>
      </c>
      <c r="H39" s="83">
        <v>55.821018181818182</v>
      </c>
      <c r="I39" s="83">
        <v>71.011754545454536</v>
      </c>
      <c r="J39" s="83">
        <v>36.035018181818181</v>
      </c>
      <c r="K39" s="83">
        <v>34.976736363636356</v>
      </c>
      <c r="L39" s="84"/>
      <c r="Y39" s="42"/>
      <c r="Z39" s="1"/>
      <c r="AA39" s="41"/>
      <c r="AD39" s="1"/>
      <c r="AE39" s="41"/>
      <c r="AH39" s="1"/>
      <c r="AI39" s="41"/>
      <c r="AL39" s="1"/>
      <c r="AM39" s="41"/>
      <c r="AP39" s="1"/>
      <c r="AQ39" s="41"/>
      <c r="AT39" s="41"/>
      <c r="AU39" s="41"/>
      <c r="AV39" s="41"/>
    </row>
    <row r="40" spans="1:48" ht="13.5" thickBot="1" x14ac:dyDescent="0.35">
      <c r="A40" s="82">
        <v>45329</v>
      </c>
      <c r="B40" s="83">
        <v>48.640718181818187</v>
      </c>
      <c r="C40" s="83">
        <v>35.635390909090908</v>
      </c>
      <c r="D40" s="83">
        <v>70.348336363636363</v>
      </c>
      <c r="E40" s="83">
        <v>70.307763636363632</v>
      </c>
      <c r="F40" s="83">
        <v>51.555700000000002</v>
      </c>
      <c r="G40" s="83">
        <v>38.47</v>
      </c>
      <c r="H40" s="83">
        <v>55.297581818181825</v>
      </c>
      <c r="I40" s="83">
        <v>70.348336363636363</v>
      </c>
      <c r="J40" s="83">
        <v>35.635390909090908</v>
      </c>
      <c r="K40" s="83">
        <v>34.712945454545455</v>
      </c>
      <c r="L40" s="84"/>
      <c r="Y40" s="42"/>
      <c r="Z40" s="1"/>
      <c r="AA40" s="41"/>
      <c r="AD40" s="1"/>
      <c r="AE40" s="41"/>
      <c r="AH40" s="1"/>
      <c r="AI40" s="41"/>
      <c r="AL40" s="1"/>
      <c r="AM40" s="41"/>
      <c r="AP40" s="1"/>
      <c r="AQ40" s="41"/>
      <c r="AT40" s="41"/>
      <c r="AU40" s="41"/>
      <c r="AV40" s="41"/>
    </row>
    <row r="41" spans="1:48" ht="13.5" thickBot="1" x14ac:dyDescent="0.35">
      <c r="A41" s="82">
        <v>45330</v>
      </c>
      <c r="B41" s="83">
        <v>47.796600000000005</v>
      </c>
      <c r="C41" s="83">
        <v>35.263572727272724</v>
      </c>
      <c r="D41" s="83">
        <v>69.678245454545447</v>
      </c>
      <c r="E41" s="83">
        <v>69.898536363636367</v>
      </c>
      <c r="F41" s="83">
        <v>51.047018181818181</v>
      </c>
      <c r="G41" s="83">
        <v>38.090000000000003</v>
      </c>
      <c r="H41" s="83">
        <v>54.736794545454551</v>
      </c>
      <c r="I41" s="83">
        <v>69.898536363636367</v>
      </c>
      <c r="J41" s="83">
        <v>35.263572727272724</v>
      </c>
      <c r="K41" s="83">
        <v>34.634963636363644</v>
      </c>
      <c r="L41" s="84"/>
      <c r="Y41" s="42"/>
      <c r="Z41" s="1"/>
      <c r="AA41" s="41"/>
      <c r="AD41" s="1"/>
      <c r="AE41" s="41"/>
      <c r="AH41" s="1"/>
      <c r="AI41" s="41"/>
      <c r="AL41" s="1"/>
      <c r="AM41" s="41"/>
      <c r="AP41" s="1"/>
      <c r="AQ41" s="41"/>
      <c r="AT41" s="41"/>
      <c r="AU41" s="41"/>
      <c r="AV41" s="41"/>
    </row>
    <row r="42" spans="1:48" ht="13.5" thickBot="1" x14ac:dyDescent="0.35">
      <c r="A42" s="82">
        <v>45331</v>
      </c>
      <c r="B42" s="83">
        <v>46.89054545454546</v>
      </c>
      <c r="C42" s="83">
        <v>34.909445454545455</v>
      </c>
      <c r="D42" s="83">
        <v>68.9893</v>
      </c>
      <c r="E42" s="83">
        <v>69.630154545454545</v>
      </c>
      <c r="F42" s="83">
        <v>50.575790909090912</v>
      </c>
      <c r="G42" s="83">
        <v>37.520000000000003</v>
      </c>
      <c r="H42" s="83">
        <v>54.199047272727285</v>
      </c>
      <c r="I42" s="83">
        <v>69.630154545454545</v>
      </c>
      <c r="J42" s="83">
        <v>34.909445454545455</v>
      </c>
      <c r="K42" s="83">
        <v>34.720709090909089</v>
      </c>
      <c r="L42" s="84"/>
      <c r="Y42" s="42"/>
      <c r="Z42" s="1"/>
      <c r="AA42" s="41"/>
      <c r="AD42" s="1"/>
      <c r="AE42" s="41"/>
      <c r="AH42" s="1"/>
      <c r="AI42" s="41"/>
      <c r="AL42" s="1"/>
      <c r="AM42" s="41"/>
      <c r="AP42" s="1"/>
      <c r="AQ42" s="41"/>
      <c r="AT42" s="41"/>
      <c r="AU42" s="41"/>
      <c r="AV42" s="41"/>
    </row>
    <row r="43" spans="1:48" ht="13.5" thickBot="1" x14ac:dyDescent="0.35">
      <c r="A43" s="82">
        <v>45332</v>
      </c>
      <c r="B43" s="83">
        <v>45.9679</v>
      </c>
      <c r="C43" s="83">
        <v>34.49009090909091</v>
      </c>
      <c r="D43" s="83">
        <v>68.391163636363643</v>
      </c>
      <c r="E43" s="83">
        <v>69.451272727272737</v>
      </c>
      <c r="F43" s="83">
        <v>49.963245454545451</v>
      </c>
      <c r="G43" s="83">
        <v>36.99</v>
      </c>
      <c r="H43" s="83">
        <v>53.65273454545455</v>
      </c>
      <c r="I43" s="83">
        <v>69.451272727272737</v>
      </c>
      <c r="J43" s="83">
        <v>34.49009090909091</v>
      </c>
      <c r="K43" s="83">
        <v>34.961181818181828</v>
      </c>
      <c r="L43" s="84"/>
      <c r="Y43" s="42"/>
      <c r="Z43" s="1"/>
      <c r="AA43" s="41"/>
      <c r="AD43" s="1"/>
      <c r="AE43" s="41"/>
      <c r="AH43" s="1"/>
      <c r="AI43" s="41"/>
      <c r="AL43" s="1"/>
      <c r="AM43" s="41"/>
      <c r="AP43" s="1"/>
      <c r="AQ43" s="41"/>
      <c r="AT43" s="41"/>
      <c r="AU43" s="41"/>
      <c r="AV43" s="41"/>
    </row>
    <row r="44" spans="1:48" ht="13.5" thickBot="1" x14ac:dyDescent="0.35">
      <c r="A44" s="82">
        <v>45333</v>
      </c>
      <c r="B44" s="83">
        <v>45.055927272727274</v>
      </c>
      <c r="C44" s="83">
        <v>34.062809090909091</v>
      </c>
      <c r="D44" s="83">
        <v>67.95378181818181</v>
      </c>
      <c r="E44" s="83">
        <v>69.260663636363631</v>
      </c>
      <c r="F44" s="83">
        <v>49.290409090909087</v>
      </c>
      <c r="G44" s="83">
        <v>36.549999999999997</v>
      </c>
      <c r="H44" s="83">
        <v>53.124718181818174</v>
      </c>
      <c r="I44" s="83">
        <v>69.260663636363631</v>
      </c>
      <c r="J44" s="83">
        <v>34.062809090909091</v>
      </c>
      <c r="K44" s="83">
        <v>35.19785454545454</v>
      </c>
      <c r="L44" s="84"/>
      <c r="Y44" s="42"/>
      <c r="Z44" s="1"/>
      <c r="AA44" s="41"/>
      <c r="AD44" s="1"/>
      <c r="AE44" s="41"/>
      <c r="AH44" s="1"/>
      <c r="AI44" s="41"/>
      <c r="AL44" s="1"/>
      <c r="AM44" s="41"/>
      <c r="AP44" s="1"/>
      <c r="AQ44" s="41"/>
      <c r="AT44" s="41"/>
      <c r="AU44" s="41"/>
      <c r="AV44" s="41"/>
    </row>
    <row r="45" spans="1:48" ht="13.5" thickBot="1" x14ac:dyDescent="0.35">
      <c r="A45" s="82">
        <v>45334</v>
      </c>
      <c r="B45" s="83">
        <v>44.122999999999998</v>
      </c>
      <c r="C45" s="83">
        <v>33.714463636363639</v>
      </c>
      <c r="D45" s="83">
        <v>67.586645454545447</v>
      </c>
      <c r="E45" s="83">
        <v>68.903218181818175</v>
      </c>
      <c r="F45" s="83">
        <v>48.595527272727274</v>
      </c>
      <c r="G45" s="83">
        <v>36.14</v>
      </c>
      <c r="H45" s="83">
        <v>52.584570909090907</v>
      </c>
      <c r="I45" s="83">
        <v>68.903218181818175</v>
      </c>
      <c r="J45" s="83">
        <v>33.714463636363639</v>
      </c>
      <c r="K45" s="83">
        <v>35.188754545454536</v>
      </c>
      <c r="L45" s="84"/>
      <c r="Y45" s="42"/>
      <c r="Z45" s="1"/>
      <c r="AA45" s="41"/>
      <c r="AD45" s="1"/>
      <c r="AE45" s="41"/>
      <c r="AH45" s="1"/>
      <c r="AI45" s="41"/>
      <c r="AL45" s="1"/>
      <c r="AM45" s="41"/>
      <c r="AP45" s="1"/>
      <c r="AQ45" s="41"/>
      <c r="AT45" s="41"/>
      <c r="AU45" s="41"/>
      <c r="AV45" s="41"/>
    </row>
    <row r="46" spans="1:48" ht="13.5" thickBot="1" x14ac:dyDescent="0.35">
      <c r="A46" s="82">
        <v>45335</v>
      </c>
      <c r="B46" s="83">
        <v>43.247681818181817</v>
      </c>
      <c r="C46" s="83">
        <v>33.447254545454548</v>
      </c>
      <c r="D46" s="83">
        <v>67.122472727272736</v>
      </c>
      <c r="E46" s="83">
        <v>68.543836363636373</v>
      </c>
      <c r="F46" s="83">
        <v>47.890772727272726</v>
      </c>
      <c r="G46" s="83">
        <v>35.700000000000003</v>
      </c>
      <c r="H46" s="83">
        <v>52.050403636363647</v>
      </c>
      <c r="I46" s="83">
        <v>68.543836363636373</v>
      </c>
      <c r="J46" s="83">
        <v>33.447254545454548</v>
      </c>
      <c r="K46" s="83">
        <v>35.096581818181825</v>
      </c>
      <c r="L46" s="84"/>
      <c r="Y46" s="42"/>
      <c r="Z46" s="1"/>
      <c r="AA46" s="41"/>
      <c r="AD46" s="1"/>
      <c r="AE46" s="41"/>
      <c r="AH46" s="1"/>
      <c r="AI46" s="41"/>
      <c r="AL46" s="1"/>
      <c r="AM46" s="41"/>
      <c r="AP46" s="1"/>
      <c r="AQ46" s="41"/>
      <c r="AT46" s="41"/>
      <c r="AU46" s="41"/>
      <c r="AV46" s="41"/>
    </row>
    <row r="47" spans="1:48" ht="13.5" thickBot="1" x14ac:dyDescent="0.35">
      <c r="A47" s="82">
        <v>45336</v>
      </c>
      <c r="B47" s="83">
        <v>42.462200000000003</v>
      </c>
      <c r="C47" s="83">
        <v>33.087527272727272</v>
      </c>
      <c r="D47" s="83">
        <v>66.670881818181812</v>
      </c>
      <c r="E47" s="83">
        <v>68.255272727272725</v>
      </c>
      <c r="F47" s="83">
        <v>47.163000000000004</v>
      </c>
      <c r="G47" s="83">
        <v>35.25</v>
      </c>
      <c r="H47" s="83">
        <v>51.527776363636363</v>
      </c>
      <c r="I47" s="83">
        <v>68.255272727272725</v>
      </c>
      <c r="J47" s="83">
        <v>33.087527272727272</v>
      </c>
      <c r="K47" s="83">
        <v>35.167745454545454</v>
      </c>
      <c r="L47" s="84"/>
      <c r="Y47" s="42"/>
      <c r="Z47" s="1"/>
      <c r="AA47" s="41"/>
      <c r="AD47" s="1"/>
      <c r="AE47" s="41"/>
      <c r="AH47" s="1"/>
      <c r="AI47" s="41"/>
      <c r="AL47" s="1"/>
      <c r="AM47" s="41"/>
      <c r="AP47" s="1"/>
      <c r="AQ47" s="41"/>
      <c r="AT47" s="41"/>
      <c r="AU47" s="41"/>
      <c r="AV47" s="41"/>
    </row>
    <row r="48" spans="1:48" ht="13.5" thickBot="1" x14ac:dyDescent="0.35">
      <c r="A48" s="82">
        <v>45337</v>
      </c>
      <c r="B48" s="83">
        <v>41.656299999999995</v>
      </c>
      <c r="C48" s="83">
        <v>32.713718181818187</v>
      </c>
      <c r="D48" s="83">
        <v>66.245172727272731</v>
      </c>
      <c r="E48" s="83">
        <v>68.027627272727273</v>
      </c>
      <c r="F48" s="83">
        <v>46.555672727272729</v>
      </c>
      <c r="G48" s="83">
        <v>34.83</v>
      </c>
      <c r="H48" s="83">
        <v>51.039698181818189</v>
      </c>
      <c r="I48" s="83">
        <v>68.027627272727273</v>
      </c>
      <c r="J48" s="83">
        <v>32.713718181818187</v>
      </c>
      <c r="K48" s="83">
        <v>35.313909090909085</v>
      </c>
      <c r="L48" s="84"/>
      <c r="Y48" s="42"/>
      <c r="Z48" s="1"/>
      <c r="AA48" s="41"/>
      <c r="AD48" s="1"/>
      <c r="AE48" s="41"/>
      <c r="AH48" s="1"/>
      <c r="AI48" s="41"/>
      <c r="AL48" s="1"/>
      <c r="AM48" s="41"/>
      <c r="AP48" s="1"/>
      <c r="AQ48" s="41"/>
      <c r="AT48" s="41"/>
      <c r="AU48" s="41"/>
      <c r="AV48" s="41"/>
    </row>
    <row r="49" spans="1:48" ht="13.5" thickBot="1" x14ac:dyDescent="0.35">
      <c r="A49" s="82">
        <v>45338</v>
      </c>
      <c r="B49" s="83">
        <v>41.046027272727272</v>
      </c>
      <c r="C49" s="83">
        <v>32.410109090909089</v>
      </c>
      <c r="D49" s="83">
        <v>65.894463636363639</v>
      </c>
      <c r="E49" s="83">
        <v>67.843800000000002</v>
      </c>
      <c r="F49" s="83">
        <v>45.979518181818179</v>
      </c>
      <c r="G49" s="83">
        <v>34.29</v>
      </c>
      <c r="H49" s="83">
        <v>50.634783636363629</v>
      </c>
      <c r="I49" s="83">
        <v>67.843800000000002</v>
      </c>
      <c r="J49" s="83">
        <v>32.410109090909089</v>
      </c>
      <c r="K49" s="83">
        <v>35.433690909090913</v>
      </c>
      <c r="L49" s="84"/>
      <c r="Y49" s="42"/>
      <c r="Z49" s="1"/>
      <c r="AA49" s="41"/>
      <c r="AD49" s="1"/>
      <c r="AE49" s="41"/>
      <c r="AH49" s="1"/>
      <c r="AI49" s="41"/>
      <c r="AL49" s="1"/>
      <c r="AM49" s="41"/>
      <c r="AP49" s="1"/>
      <c r="AQ49" s="41"/>
      <c r="AT49" s="41"/>
      <c r="AU49" s="41"/>
      <c r="AV49" s="41"/>
    </row>
    <row r="50" spans="1:48" ht="13.5" thickBot="1" x14ac:dyDescent="0.35">
      <c r="A50" s="82">
        <v>45339</v>
      </c>
      <c r="B50" s="83">
        <v>40.567390909090911</v>
      </c>
      <c r="C50" s="83">
        <v>32.175445454545454</v>
      </c>
      <c r="D50" s="83">
        <v>65.639400000000009</v>
      </c>
      <c r="E50" s="83">
        <v>67.731045454545452</v>
      </c>
      <c r="F50" s="83">
        <v>45.218872727272725</v>
      </c>
      <c r="G50" s="83">
        <v>33.75</v>
      </c>
      <c r="H50" s="83">
        <v>50.266430909090907</v>
      </c>
      <c r="I50" s="83">
        <v>67.731045454545452</v>
      </c>
      <c r="J50" s="83">
        <v>32.175445454545454</v>
      </c>
      <c r="K50" s="83">
        <v>35.555599999999998</v>
      </c>
      <c r="L50" s="84"/>
      <c r="Y50" s="42"/>
      <c r="Z50" s="1"/>
      <c r="AA50" s="41"/>
      <c r="AD50" s="1"/>
      <c r="AE50" s="41"/>
      <c r="AH50" s="1"/>
      <c r="AI50" s="41"/>
      <c r="AL50" s="1"/>
      <c r="AM50" s="41"/>
      <c r="AP50" s="1"/>
      <c r="AQ50" s="41"/>
      <c r="AT50" s="41"/>
      <c r="AU50" s="41"/>
      <c r="AV50" s="41"/>
    </row>
    <row r="51" spans="1:48" ht="13.5" thickBot="1" x14ac:dyDescent="0.35">
      <c r="A51" s="82">
        <v>45340</v>
      </c>
      <c r="B51" s="83">
        <v>40.11489090909091</v>
      </c>
      <c r="C51" s="83">
        <v>31.930818181818179</v>
      </c>
      <c r="D51" s="83">
        <v>65.529727272727271</v>
      </c>
      <c r="E51" s="83">
        <v>67.618581818181823</v>
      </c>
      <c r="F51" s="83">
        <v>44.43983636363636</v>
      </c>
      <c r="G51" s="83">
        <v>33.19</v>
      </c>
      <c r="H51" s="83">
        <v>49.926770909090905</v>
      </c>
      <c r="I51" s="83">
        <v>67.618581818181823</v>
      </c>
      <c r="J51" s="83">
        <v>31.930818181818179</v>
      </c>
      <c r="K51" s="83">
        <v>35.687763636363641</v>
      </c>
      <c r="L51" s="84"/>
      <c r="Y51" s="42"/>
      <c r="Z51" s="1"/>
      <c r="AA51" s="41"/>
      <c r="AD51" s="1"/>
      <c r="AE51" s="41"/>
      <c r="AH51" s="1"/>
      <c r="AI51" s="41"/>
      <c r="AL51" s="1"/>
      <c r="AM51" s="41"/>
      <c r="AP51" s="1"/>
      <c r="AQ51" s="41"/>
      <c r="AT51" s="41"/>
      <c r="AU51" s="41"/>
      <c r="AV51" s="41"/>
    </row>
    <row r="52" spans="1:48" ht="13.5" thickBot="1" x14ac:dyDescent="0.35">
      <c r="A52" s="82">
        <v>45341</v>
      </c>
      <c r="B52" s="83">
        <v>39.682045454545452</v>
      </c>
      <c r="C52" s="83">
        <v>31.705554545454547</v>
      </c>
      <c r="D52" s="83">
        <v>65.400418181818182</v>
      </c>
      <c r="E52" s="83">
        <v>67.411963636363637</v>
      </c>
      <c r="F52" s="83">
        <v>43.760218181818182</v>
      </c>
      <c r="G52" s="83">
        <v>32.67</v>
      </c>
      <c r="H52" s="83">
        <v>49.592039999999997</v>
      </c>
      <c r="I52" s="83">
        <v>67.411963636363637</v>
      </c>
      <c r="J52" s="83">
        <v>31.705554545454547</v>
      </c>
      <c r="K52" s="83">
        <v>35.706409090909091</v>
      </c>
      <c r="L52" s="84"/>
      <c r="Y52" s="42"/>
      <c r="Z52" s="1"/>
      <c r="AA52" s="41"/>
      <c r="AD52" s="1"/>
      <c r="AE52" s="41"/>
      <c r="AH52" s="1"/>
      <c r="AI52" s="41"/>
      <c r="AL52" s="1"/>
      <c r="AM52" s="41"/>
      <c r="AP52" s="1"/>
      <c r="AQ52" s="41"/>
      <c r="AT52" s="41"/>
      <c r="AU52" s="41"/>
      <c r="AV52" s="41"/>
    </row>
    <row r="53" spans="1:48" ht="13.5" thickBot="1" x14ac:dyDescent="0.35">
      <c r="A53" s="82">
        <v>45342</v>
      </c>
      <c r="B53" s="83">
        <v>39.418272727272729</v>
      </c>
      <c r="C53" s="83">
        <v>31.532181818181815</v>
      </c>
      <c r="D53" s="83">
        <v>65.156345454545445</v>
      </c>
      <c r="E53" s="83">
        <v>67.194727272727278</v>
      </c>
      <c r="F53" s="83">
        <v>43.202918181818184</v>
      </c>
      <c r="G53" s="83">
        <v>32.270000000000003</v>
      </c>
      <c r="H53" s="83">
        <v>49.300889090909088</v>
      </c>
      <c r="I53" s="83">
        <v>67.194727272727278</v>
      </c>
      <c r="J53" s="83">
        <v>31.532181818181815</v>
      </c>
      <c r="K53" s="83">
        <v>35.662545454545466</v>
      </c>
      <c r="L53" s="84"/>
      <c r="Y53" s="42"/>
      <c r="Z53" s="1"/>
      <c r="AA53" s="41"/>
      <c r="AD53" s="1"/>
      <c r="AE53" s="41"/>
      <c r="AH53" s="1"/>
      <c r="AI53" s="41"/>
      <c r="AL53" s="1"/>
      <c r="AM53" s="41"/>
      <c r="AP53" s="1"/>
      <c r="AQ53" s="41"/>
      <c r="AT53" s="41"/>
      <c r="AU53" s="41"/>
      <c r="AV53" s="41"/>
    </row>
    <row r="54" spans="1:48" ht="13.5" thickBot="1" x14ac:dyDescent="0.35">
      <c r="A54" s="82">
        <v>45343</v>
      </c>
      <c r="B54" s="83">
        <v>39.218827272727275</v>
      </c>
      <c r="C54" s="83">
        <v>31.201636363636364</v>
      </c>
      <c r="D54" s="83">
        <v>64.849618181818187</v>
      </c>
      <c r="E54" s="83">
        <v>66.970418181818189</v>
      </c>
      <c r="F54" s="83">
        <v>42.818672727272727</v>
      </c>
      <c r="G54" s="83">
        <v>32.04</v>
      </c>
      <c r="H54" s="83">
        <v>49.011834545454555</v>
      </c>
      <c r="I54" s="83">
        <v>66.970418181818189</v>
      </c>
      <c r="J54" s="83">
        <v>31.201636363636364</v>
      </c>
      <c r="K54" s="83">
        <v>35.768781818181822</v>
      </c>
      <c r="L54" s="84"/>
      <c r="Y54" s="42"/>
      <c r="Z54" s="1"/>
      <c r="AA54" s="41"/>
      <c r="AD54" s="1"/>
      <c r="AE54" s="41"/>
      <c r="AH54" s="1"/>
      <c r="AI54" s="41"/>
      <c r="AL54" s="1"/>
      <c r="AM54" s="41"/>
      <c r="AP54" s="1"/>
      <c r="AQ54" s="41"/>
      <c r="AT54" s="41"/>
      <c r="AU54" s="41"/>
      <c r="AV54" s="41"/>
    </row>
    <row r="55" spans="1:48" ht="13.5" thickBot="1" x14ac:dyDescent="0.35">
      <c r="A55" s="82">
        <v>45344</v>
      </c>
      <c r="B55" s="83">
        <v>38.852927272727271</v>
      </c>
      <c r="C55" s="83">
        <v>30.865990909090907</v>
      </c>
      <c r="D55" s="83">
        <v>64.552927272727274</v>
      </c>
      <c r="E55" s="83">
        <v>66.746345454545448</v>
      </c>
      <c r="F55" s="83">
        <v>42.55128181818182</v>
      </c>
      <c r="G55" s="83">
        <v>31.97</v>
      </c>
      <c r="H55" s="83">
        <v>48.713894545454544</v>
      </c>
      <c r="I55" s="83">
        <v>66.746345454545448</v>
      </c>
      <c r="J55" s="83">
        <v>30.865990909090907</v>
      </c>
      <c r="K55" s="83">
        <v>35.880354545454537</v>
      </c>
      <c r="L55" s="84"/>
      <c r="Y55" s="42"/>
      <c r="Z55" s="1"/>
      <c r="AA55" s="41"/>
      <c r="AD55" s="1"/>
      <c r="AE55" s="41"/>
      <c r="AH55" s="1"/>
      <c r="AI55" s="41"/>
      <c r="AL55" s="1"/>
      <c r="AM55" s="41"/>
      <c r="AP55" s="1"/>
      <c r="AQ55" s="41"/>
      <c r="AT55" s="41"/>
      <c r="AU55" s="41"/>
      <c r="AV55" s="41"/>
    </row>
    <row r="56" spans="1:48" ht="13.5" thickBot="1" x14ac:dyDescent="0.35">
      <c r="A56" s="82">
        <v>45345</v>
      </c>
      <c r="B56" s="83">
        <v>38.562172727272724</v>
      </c>
      <c r="C56" s="83">
        <v>30.585009090909089</v>
      </c>
      <c r="D56" s="83">
        <v>64.273136363636368</v>
      </c>
      <c r="E56" s="83">
        <v>66.471718181818176</v>
      </c>
      <c r="F56" s="83">
        <v>42.346445454545453</v>
      </c>
      <c r="G56" s="83">
        <v>31.78</v>
      </c>
      <c r="H56" s="83">
        <v>48.447696363636361</v>
      </c>
      <c r="I56" s="83">
        <v>66.471718181818176</v>
      </c>
      <c r="J56" s="83">
        <v>30.585009090909089</v>
      </c>
      <c r="K56" s="83">
        <v>35.886709090909086</v>
      </c>
      <c r="L56" s="84"/>
      <c r="Y56" s="42"/>
      <c r="Z56" s="1"/>
      <c r="AA56" s="41"/>
      <c r="AD56" s="1"/>
      <c r="AE56" s="41"/>
      <c r="AH56" s="1"/>
      <c r="AI56" s="41"/>
      <c r="AL56" s="1"/>
      <c r="AM56" s="41"/>
      <c r="AP56" s="1"/>
      <c r="AQ56" s="41"/>
      <c r="AT56" s="41"/>
      <c r="AU56" s="41"/>
      <c r="AV56" s="41"/>
    </row>
    <row r="57" spans="1:48" ht="13.5" thickBot="1" x14ac:dyDescent="0.35">
      <c r="A57" s="82">
        <v>45346</v>
      </c>
      <c r="B57" s="83">
        <v>38.370836363636364</v>
      </c>
      <c r="C57" s="83">
        <v>30.330445454545455</v>
      </c>
      <c r="D57" s="83">
        <v>63.993263636363629</v>
      </c>
      <c r="E57" s="83">
        <v>66.267799999999994</v>
      </c>
      <c r="F57" s="83">
        <v>42.041454545454549</v>
      </c>
      <c r="G57" s="83">
        <v>31.52</v>
      </c>
      <c r="H57" s="83">
        <v>48.200759999999995</v>
      </c>
      <c r="I57" s="83">
        <v>66.267799999999994</v>
      </c>
      <c r="J57" s="83">
        <v>30.330445454545455</v>
      </c>
      <c r="K57" s="83">
        <v>35.937354545454539</v>
      </c>
      <c r="L57" s="84"/>
      <c r="Y57" s="42"/>
      <c r="Z57" s="1"/>
      <c r="AA57" s="41"/>
      <c r="AD57" s="1"/>
      <c r="AE57" s="41"/>
      <c r="AH57" s="1"/>
      <c r="AI57" s="41"/>
      <c r="AL57" s="1"/>
      <c r="AM57" s="41"/>
      <c r="AP57" s="1"/>
      <c r="AQ57" s="41"/>
      <c r="AT57" s="41"/>
      <c r="AU57" s="41"/>
      <c r="AV57" s="41"/>
    </row>
    <row r="58" spans="1:48" ht="13.5" thickBot="1" x14ac:dyDescent="0.35">
      <c r="A58" s="82">
        <v>45347</v>
      </c>
      <c r="B58" s="83">
        <v>38.117427272727269</v>
      </c>
      <c r="C58" s="83">
        <v>30.079572727272726</v>
      </c>
      <c r="D58" s="83">
        <v>63.745599999999996</v>
      </c>
      <c r="E58" s="83">
        <v>66.100163636363632</v>
      </c>
      <c r="F58" s="83">
        <v>41.658809090909088</v>
      </c>
      <c r="G58" s="83">
        <v>31.36</v>
      </c>
      <c r="H58" s="83">
        <v>47.940314545454541</v>
      </c>
      <c r="I58" s="83">
        <v>66.100163636363632</v>
      </c>
      <c r="J58" s="83">
        <v>30.079572727272726</v>
      </c>
      <c r="K58" s="83">
        <v>36.020590909090906</v>
      </c>
      <c r="L58" s="84"/>
      <c r="Y58" s="42"/>
      <c r="Z58" s="1"/>
      <c r="AA58" s="41"/>
      <c r="AD58" s="1"/>
      <c r="AE58" s="41"/>
      <c r="AH58" s="1"/>
      <c r="AI58" s="41"/>
      <c r="AL58" s="1"/>
      <c r="AM58" s="41"/>
      <c r="AP58" s="1"/>
      <c r="AQ58" s="41"/>
      <c r="AT58" s="41"/>
      <c r="AU58" s="41"/>
      <c r="AV58" s="41"/>
    </row>
    <row r="59" spans="1:48" ht="13.5" thickBot="1" x14ac:dyDescent="0.35">
      <c r="A59" s="82">
        <v>45348</v>
      </c>
      <c r="B59" s="83">
        <v>37.869554545454541</v>
      </c>
      <c r="C59" s="83">
        <v>29.905727272727276</v>
      </c>
      <c r="D59" s="83">
        <v>63.500245454545457</v>
      </c>
      <c r="E59" s="83">
        <v>65.769199999999998</v>
      </c>
      <c r="F59" s="83">
        <v>41.257436363636366</v>
      </c>
      <c r="G59" s="83">
        <v>31.26</v>
      </c>
      <c r="H59" s="83">
        <v>47.66043272727272</v>
      </c>
      <c r="I59" s="83">
        <v>65.769199999999998</v>
      </c>
      <c r="J59" s="83">
        <v>29.905727272727276</v>
      </c>
      <c r="K59" s="83">
        <v>35.863472727272722</v>
      </c>
      <c r="L59" s="84"/>
      <c r="Y59" s="42"/>
      <c r="Z59" s="1"/>
      <c r="AA59" s="41"/>
      <c r="AD59" s="1"/>
      <c r="AE59" s="41"/>
      <c r="AH59" s="1"/>
      <c r="AI59" s="41"/>
      <c r="AL59" s="1"/>
      <c r="AM59" s="41"/>
      <c r="AP59" s="1"/>
      <c r="AQ59" s="41"/>
      <c r="AT59" s="41"/>
      <c r="AU59" s="41"/>
      <c r="AV59" s="41"/>
    </row>
    <row r="60" spans="1:48" ht="13.5" thickBot="1" x14ac:dyDescent="0.35">
      <c r="A60" s="82">
        <v>45349</v>
      </c>
      <c r="B60" s="83">
        <v>37.667181818181817</v>
      </c>
      <c r="C60" s="83">
        <v>29.747036363636365</v>
      </c>
      <c r="D60" s="83">
        <v>62.928581818181812</v>
      </c>
      <c r="E60" s="83">
        <v>65.397800000000004</v>
      </c>
      <c r="F60" s="83">
        <v>40.821190909090909</v>
      </c>
      <c r="G60" s="83">
        <v>31.21</v>
      </c>
      <c r="H60" s="83">
        <v>47.31235818181819</v>
      </c>
      <c r="I60" s="83">
        <v>65.397800000000004</v>
      </c>
      <c r="J60" s="83">
        <v>29.747036363636365</v>
      </c>
      <c r="K60" s="83">
        <v>35.650763636363635</v>
      </c>
      <c r="L60" s="84"/>
      <c r="Y60" s="42"/>
      <c r="Z60" s="1"/>
      <c r="AA60" s="41"/>
      <c r="AD60" s="1"/>
      <c r="AE60" s="41"/>
      <c r="AH60" s="1"/>
      <c r="AI60" s="41"/>
      <c r="AL60" s="1"/>
      <c r="AM60" s="41"/>
      <c r="AP60" s="1"/>
      <c r="AQ60" s="41"/>
      <c r="AT60" s="41"/>
      <c r="AU60" s="41"/>
      <c r="AV60" s="41"/>
    </row>
    <row r="61" spans="1:48" ht="13.5" thickBot="1" x14ac:dyDescent="0.35">
      <c r="A61" s="82">
        <v>45350</v>
      </c>
      <c r="B61" s="83">
        <v>37.424845454545455</v>
      </c>
      <c r="C61" s="83">
        <v>29.396881818181818</v>
      </c>
      <c r="D61" s="83">
        <v>62.387509090909091</v>
      </c>
      <c r="E61" s="83">
        <v>65.043136363636364</v>
      </c>
      <c r="F61" s="83">
        <v>40.18327272727273</v>
      </c>
      <c r="G61" s="83">
        <v>31.14</v>
      </c>
      <c r="H61" s="83">
        <v>46.887129090909092</v>
      </c>
      <c r="I61" s="83">
        <v>65.043136363636364</v>
      </c>
      <c r="J61" s="83">
        <v>29.396881818181818</v>
      </c>
      <c r="K61" s="83">
        <v>35.646254545454546</v>
      </c>
      <c r="L61" s="84"/>
      <c r="Y61" s="42"/>
      <c r="Z61" s="1"/>
      <c r="AA61" s="41"/>
      <c r="AD61" s="1"/>
      <c r="AE61" s="41"/>
      <c r="AH61" s="1"/>
      <c r="AI61" s="41"/>
      <c r="AL61" s="1"/>
      <c r="AM61" s="41"/>
      <c r="AP61" s="1"/>
      <c r="AQ61" s="41"/>
      <c r="AT61" s="41"/>
      <c r="AU61" s="41"/>
      <c r="AV61" s="41"/>
    </row>
    <row r="62" spans="1:48" ht="13.5" thickBot="1" x14ac:dyDescent="0.35">
      <c r="A62" s="82">
        <v>45351</v>
      </c>
      <c r="B62" s="110">
        <v>37</v>
      </c>
      <c r="C62" s="110">
        <v>29</v>
      </c>
      <c r="D62" s="110">
        <v>62</v>
      </c>
      <c r="E62" s="83">
        <v>64.77949090909091</v>
      </c>
      <c r="F62" s="83">
        <v>40.205454545454543</v>
      </c>
      <c r="G62" s="83">
        <v>31.14</v>
      </c>
      <c r="H62" s="83">
        <v>46.596989090909084</v>
      </c>
      <c r="I62" s="83">
        <v>64.77949090909091</v>
      </c>
      <c r="J62" s="83">
        <v>29</v>
      </c>
      <c r="K62" s="83">
        <v>35.77949090909091</v>
      </c>
      <c r="L62" s="84"/>
      <c r="Y62" s="42"/>
      <c r="Z62" s="1"/>
      <c r="AA62" s="41"/>
      <c r="AD62" s="1"/>
      <c r="AE62" s="41"/>
      <c r="AH62" s="1"/>
      <c r="AI62" s="41"/>
      <c r="AL62" s="1"/>
      <c r="AM62" s="41"/>
      <c r="AP62" s="1"/>
      <c r="AQ62" s="41"/>
      <c r="AT62" s="41"/>
      <c r="AU62" s="41"/>
      <c r="AV62" s="41"/>
    </row>
    <row r="63" spans="1:48" ht="13.5" thickBot="1" x14ac:dyDescent="0.35">
      <c r="A63" s="82">
        <v>45352</v>
      </c>
      <c r="B63" s="83">
        <v>37.064090909090908</v>
      </c>
      <c r="C63" s="83">
        <v>29.042727272727276</v>
      </c>
      <c r="D63" s="83">
        <v>61.954727272727268</v>
      </c>
      <c r="E63" s="83">
        <v>64.575981818181816</v>
      </c>
      <c r="F63" s="83">
        <v>39.850445454545451</v>
      </c>
      <c r="G63" s="83">
        <v>31.13</v>
      </c>
      <c r="H63" s="83">
        <v>46.497594545454547</v>
      </c>
      <c r="I63" s="83">
        <v>64.575981818181816</v>
      </c>
      <c r="J63" s="83">
        <v>29.042727272727276</v>
      </c>
      <c r="K63" s="83">
        <v>35.53325454545454</v>
      </c>
      <c r="L63" s="84"/>
      <c r="Y63" s="42"/>
      <c r="Z63" s="1"/>
      <c r="AA63" s="41"/>
      <c r="AD63" s="1"/>
      <c r="AE63" s="41"/>
      <c r="AH63" s="1"/>
      <c r="AI63" s="41"/>
      <c r="AL63" s="1"/>
      <c r="AM63" s="41"/>
      <c r="AP63" s="1"/>
      <c r="AQ63" s="41"/>
      <c r="AT63" s="41"/>
      <c r="AU63" s="41"/>
      <c r="AV63" s="41"/>
    </row>
    <row r="64" spans="1:48" ht="13.5" thickBot="1" x14ac:dyDescent="0.35">
      <c r="A64" s="82">
        <v>45353</v>
      </c>
      <c r="B64" s="83">
        <v>36.730845454545459</v>
      </c>
      <c r="C64" s="83">
        <v>28.71057272727273</v>
      </c>
      <c r="D64" s="83">
        <v>61.468499999999999</v>
      </c>
      <c r="E64" s="83">
        <v>64.497045454545457</v>
      </c>
      <c r="F64" s="83">
        <v>39.587863636363636</v>
      </c>
      <c r="G64" s="83">
        <v>31.04</v>
      </c>
      <c r="H64" s="83">
        <v>46.198965454545458</v>
      </c>
      <c r="I64" s="83">
        <v>64.497045454545457</v>
      </c>
      <c r="J64" s="83">
        <v>28.71057272727273</v>
      </c>
      <c r="K64" s="83">
        <v>35.786472727272724</v>
      </c>
      <c r="L64" s="84"/>
      <c r="Y64" s="42"/>
      <c r="Z64" s="1"/>
      <c r="AA64" s="41"/>
      <c r="AD64" s="1"/>
      <c r="AE64" s="41"/>
      <c r="AH64" s="1"/>
      <c r="AI64" s="41"/>
      <c r="AL64" s="1"/>
      <c r="AM64" s="41"/>
      <c r="AP64" s="1"/>
      <c r="AQ64" s="41"/>
      <c r="AT64" s="41"/>
      <c r="AU64" s="41"/>
      <c r="AV64" s="41"/>
    </row>
    <row r="65" spans="1:48" ht="13.5" thickBot="1" x14ac:dyDescent="0.35">
      <c r="A65" s="82">
        <v>45354</v>
      </c>
      <c r="B65" s="83">
        <v>36.398109090909095</v>
      </c>
      <c r="C65" s="83">
        <v>28.403590909090909</v>
      </c>
      <c r="D65" s="83">
        <v>61.01512727272727</v>
      </c>
      <c r="E65" s="83">
        <v>64.431600000000003</v>
      </c>
      <c r="F65" s="83">
        <v>39.218281818181815</v>
      </c>
      <c r="G65" s="83">
        <v>30.9</v>
      </c>
      <c r="H65" s="83">
        <v>45.893341818181817</v>
      </c>
      <c r="I65" s="83">
        <v>64.431600000000003</v>
      </c>
      <c r="J65" s="83">
        <v>28.403590909090909</v>
      </c>
      <c r="K65" s="83">
        <v>36.028009090909094</v>
      </c>
      <c r="L65" s="84"/>
      <c r="Y65" s="42"/>
      <c r="Z65" s="1"/>
      <c r="AA65" s="41"/>
      <c r="AD65" s="1"/>
      <c r="AE65" s="41"/>
      <c r="AH65" s="1"/>
      <c r="AI65" s="41"/>
      <c r="AL65" s="1"/>
      <c r="AM65" s="41"/>
      <c r="AP65" s="1"/>
      <c r="AQ65" s="41"/>
      <c r="AT65" s="41"/>
      <c r="AU65" s="41"/>
      <c r="AV65" s="41"/>
    </row>
    <row r="66" spans="1:48" ht="13.5" thickBot="1" x14ac:dyDescent="0.35">
      <c r="A66" s="82">
        <v>45355</v>
      </c>
      <c r="B66" s="83">
        <v>36.014345454545456</v>
      </c>
      <c r="C66" s="83">
        <v>28.132554545454546</v>
      </c>
      <c r="D66" s="83">
        <v>60.81159090909091</v>
      </c>
      <c r="E66" s="83">
        <v>64.20317272727273</v>
      </c>
      <c r="F66" s="83">
        <v>38.892645454545452</v>
      </c>
      <c r="G66" s="83">
        <v>30.74</v>
      </c>
      <c r="H66" s="83">
        <v>45.610861818181817</v>
      </c>
      <c r="I66" s="83">
        <v>64.20317272727273</v>
      </c>
      <c r="J66" s="83">
        <v>28.132554545454546</v>
      </c>
      <c r="K66" s="83">
        <v>36.070618181818183</v>
      </c>
      <c r="L66" s="84"/>
      <c r="Y66" s="42"/>
      <c r="Z66" s="1"/>
      <c r="AA66" s="41"/>
      <c r="AD66" s="1"/>
      <c r="AE66" s="41"/>
      <c r="AH66" s="1"/>
      <c r="AI66" s="41"/>
      <c r="AL66" s="1"/>
      <c r="AM66" s="41"/>
      <c r="AP66" s="1"/>
      <c r="AQ66" s="41"/>
      <c r="AT66" s="41"/>
      <c r="AU66" s="41"/>
      <c r="AV66" s="41"/>
    </row>
    <row r="67" spans="1:48" ht="13.5" thickBot="1" x14ac:dyDescent="0.35">
      <c r="A67" s="82">
        <v>45356</v>
      </c>
      <c r="B67" s="83">
        <v>35.599163636363635</v>
      </c>
      <c r="C67" s="83">
        <v>27.945118181818181</v>
      </c>
      <c r="D67" s="83">
        <v>60.247581818181814</v>
      </c>
      <c r="E67" s="83">
        <v>63.912281818181825</v>
      </c>
      <c r="F67" s="83">
        <v>38.630845454545458</v>
      </c>
      <c r="G67" s="83">
        <v>30.66</v>
      </c>
      <c r="H67" s="83">
        <v>45.266998181818181</v>
      </c>
      <c r="I67" s="83">
        <v>63.912281818181825</v>
      </c>
      <c r="J67" s="83">
        <v>27.945118181818181</v>
      </c>
      <c r="K67" s="83">
        <v>35.967163636363644</v>
      </c>
      <c r="L67" s="84"/>
      <c r="Y67" s="42"/>
      <c r="Z67" s="1"/>
      <c r="AA67" s="41"/>
      <c r="AD67" s="1"/>
      <c r="AE67" s="41"/>
      <c r="AH67" s="1"/>
      <c r="AI67" s="41"/>
      <c r="AL67" s="1"/>
      <c r="AM67" s="41"/>
      <c r="AP67" s="1"/>
      <c r="AQ67" s="41"/>
      <c r="AT67" s="41"/>
      <c r="AU67" s="41"/>
      <c r="AV67" s="41"/>
    </row>
    <row r="68" spans="1:48" ht="13.5" thickBot="1" x14ac:dyDescent="0.35">
      <c r="A68" s="82">
        <v>45357</v>
      </c>
      <c r="B68" s="83">
        <v>35.277554545454542</v>
      </c>
      <c r="C68" s="83">
        <v>27.735363636363637</v>
      </c>
      <c r="D68" s="83">
        <v>59.830709090909089</v>
      </c>
      <c r="E68" s="83">
        <v>63.584327272727272</v>
      </c>
      <c r="F68" s="83">
        <v>38.435372727272728</v>
      </c>
      <c r="G68" s="83">
        <v>30.56</v>
      </c>
      <c r="H68" s="83">
        <v>44.972665454545456</v>
      </c>
      <c r="I68" s="83">
        <v>63.584327272727272</v>
      </c>
      <c r="J68" s="83">
        <v>27.735363636363637</v>
      </c>
      <c r="K68" s="83">
        <v>35.848963636363635</v>
      </c>
      <c r="L68" s="84"/>
      <c r="Y68" s="42"/>
      <c r="Z68" s="1"/>
      <c r="AA68" s="41"/>
      <c r="AD68" s="1"/>
      <c r="AE68" s="41"/>
      <c r="AH68" s="1"/>
      <c r="AI68" s="41"/>
      <c r="AL68" s="1"/>
      <c r="AM68" s="41"/>
      <c r="AP68" s="1"/>
      <c r="AQ68" s="41"/>
      <c r="AT68" s="41"/>
      <c r="AU68" s="41"/>
      <c r="AV68" s="41"/>
    </row>
    <row r="69" spans="1:48" ht="13.5" thickBot="1" x14ac:dyDescent="0.35">
      <c r="A69" s="82">
        <v>45358</v>
      </c>
      <c r="B69" s="83">
        <v>34.948818181818183</v>
      </c>
      <c r="C69" s="83">
        <v>27.352509090909088</v>
      </c>
      <c r="D69" s="83">
        <v>59.309663636363638</v>
      </c>
      <c r="E69" s="83">
        <v>63.291981818181824</v>
      </c>
      <c r="F69" s="83">
        <v>38.275718181818178</v>
      </c>
      <c r="G69" s="83">
        <v>30.54</v>
      </c>
      <c r="H69" s="83">
        <v>44.635738181818184</v>
      </c>
      <c r="I69" s="83">
        <v>63.291981818181824</v>
      </c>
      <c r="J69" s="83">
        <v>27.352509090909088</v>
      </c>
      <c r="K69" s="83">
        <v>35.939472727272737</v>
      </c>
      <c r="L69" s="84"/>
      <c r="Y69" s="42"/>
      <c r="Z69" s="1"/>
      <c r="AA69" s="41"/>
      <c r="AD69" s="1"/>
      <c r="AE69" s="41"/>
      <c r="AH69" s="1"/>
      <c r="AI69" s="41"/>
      <c r="AL69" s="1"/>
      <c r="AM69" s="41"/>
      <c r="AP69" s="1"/>
      <c r="AQ69" s="41"/>
      <c r="AT69" s="41"/>
      <c r="AU69" s="41"/>
      <c r="AV69" s="41"/>
    </row>
    <row r="70" spans="1:48" ht="13.5" thickBot="1" x14ac:dyDescent="0.35">
      <c r="A70" s="82">
        <v>45359</v>
      </c>
      <c r="B70" s="83">
        <v>34.48689090909091</v>
      </c>
      <c r="C70" s="83">
        <v>27.031999999999996</v>
      </c>
      <c r="D70" s="83">
        <v>58.797709090909095</v>
      </c>
      <c r="E70" s="83">
        <v>63.051309090909086</v>
      </c>
      <c r="F70" s="83">
        <v>38.249336363636367</v>
      </c>
      <c r="G70" s="83">
        <v>30.54</v>
      </c>
      <c r="H70" s="83">
        <v>44.323449090909087</v>
      </c>
      <c r="I70" s="83">
        <v>63.051309090909086</v>
      </c>
      <c r="J70" s="83">
        <v>27.031999999999996</v>
      </c>
      <c r="K70" s="83">
        <v>36.01930909090909</v>
      </c>
      <c r="L70" s="84"/>
      <c r="Y70" s="42"/>
      <c r="Z70" s="1"/>
      <c r="AA70" s="41"/>
      <c r="AD70" s="1"/>
      <c r="AE70" s="41"/>
      <c r="AH70" s="1"/>
      <c r="AI70" s="41"/>
      <c r="AL70" s="1"/>
      <c r="AM70" s="41"/>
      <c r="AP70" s="1"/>
      <c r="AQ70" s="41"/>
      <c r="AT70" s="41"/>
      <c r="AU70" s="41"/>
      <c r="AV70" s="41"/>
    </row>
    <row r="71" spans="1:48" ht="13.5" thickBot="1" x14ac:dyDescent="0.35">
      <c r="A71" s="82">
        <v>45360</v>
      </c>
      <c r="B71" s="83">
        <v>34.029909090909094</v>
      </c>
      <c r="C71" s="83">
        <v>26.783545454545457</v>
      </c>
      <c r="D71" s="83">
        <v>58.416599999999995</v>
      </c>
      <c r="E71" s="83">
        <v>62.937863636363637</v>
      </c>
      <c r="F71" s="83">
        <v>38.219636363636361</v>
      </c>
      <c r="G71" s="83">
        <v>30.43</v>
      </c>
      <c r="H71" s="83">
        <v>44.077510909090911</v>
      </c>
      <c r="I71" s="83">
        <v>62.937863636363637</v>
      </c>
      <c r="J71" s="83">
        <v>26.783545454545457</v>
      </c>
      <c r="K71" s="83">
        <v>36.154318181818184</v>
      </c>
      <c r="L71" s="84"/>
      <c r="Y71" s="42"/>
      <c r="Z71" s="1"/>
      <c r="AA71" s="41"/>
      <c r="AD71" s="1"/>
      <c r="AE71" s="41"/>
      <c r="AH71" s="1"/>
      <c r="AI71" s="41"/>
      <c r="AL71" s="1"/>
      <c r="AM71" s="41"/>
      <c r="AP71" s="1"/>
      <c r="AQ71" s="41"/>
      <c r="AT71" s="41"/>
      <c r="AU71" s="41"/>
      <c r="AV71" s="41"/>
    </row>
    <row r="72" spans="1:48" ht="13.5" thickBot="1" x14ac:dyDescent="0.35">
      <c r="A72" s="82">
        <v>45361</v>
      </c>
      <c r="B72" s="83">
        <v>33.6982</v>
      </c>
      <c r="C72" s="83">
        <v>26.693427272727273</v>
      </c>
      <c r="D72" s="83">
        <v>58.116399999999999</v>
      </c>
      <c r="E72" s="83">
        <v>62.854654545454544</v>
      </c>
      <c r="F72" s="83">
        <v>38.033454545454546</v>
      </c>
      <c r="G72" s="83">
        <v>30.34</v>
      </c>
      <c r="H72" s="83">
        <v>43.87922727272727</v>
      </c>
      <c r="I72" s="83">
        <v>62.854654545454544</v>
      </c>
      <c r="J72" s="83">
        <v>26.693427272727273</v>
      </c>
      <c r="K72" s="83">
        <v>36.161227272727274</v>
      </c>
      <c r="L72" s="84"/>
      <c r="Y72" s="42"/>
      <c r="Z72" s="1"/>
      <c r="AA72" s="41"/>
      <c r="AD72" s="1"/>
      <c r="AE72" s="41"/>
      <c r="AH72" s="1"/>
      <c r="AI72" s="41"/>
      <c r="AL72" s="1"/>
      <c r="AM72" s="41"/>
      <c r="AP72" s="1"/>
      <c r="AQ72" s="41"/>
      <c r="AT72" s="41"/>
      <c r="AU72" s="41"/>
      <c r="AV72" s="41"/>
    </row>
    <row r="73" spans="1:48" ht="13.5" thickBot="1" x14ac:dyDescent="0.35">
      <c r="A73" s="82">
        <v>45362</v>
      </c>
      <c r="B73" s="83">
        <v>33.495218181818181</v>
      </c>
      <c r="C73" s="83">
        <v>26.586118181818179</v>
      </c>
      <c r="D73" s="83">
        <v>57.879318181818185</v>
      </c>
      <c r="E73" s="83">
        <v>62.605654545454541</v>
      </c>
      <c r="F73" s="83">
        <v>37.757163636363636</v>
      </c>
      <c r="G73" s="83">
        <v>30.31</v>
      </c>
      <c r="H73" s="83">
        <v>43.664694545454545</v>
      </c>
      <c r="I73" s="83">
        <v>62.605654545454541</v>
      </c>
      <c r="J73" s="83">
        <v>26.586118181818179</v>
      </c>
      <c r="K73" s="83">
        <v>36.019536363636362</v>
      </c>
      <c r="L73" s="84"/>
      <c r="Y73" s="42"/>
      <c r="Z73" s="1"/>
      <c r="AA73" s="41"/>
      <c r="AD73" s="1"/>
      <c r="AE73" s="41"/>
      <c r="AH73" s="1"/>
      <c r="AI73" s="41"/>
      <c r="AL73" s="1"/>
      <c r="AM73" s="41"/>
      <c r="AP73" s="1"/>
      <c r="AQ73" s="41"/>
      <c r="AT73" s="41"/>
      <c r="AU73" s="41"/>
      <c r="AV73" s="41"/>
    </row>
    <row r="74" spans="1:48" ht="13.5" thickBot="1" x14ac:dyDescent="0.35">
      <c r="A74" s="82">
        <v>45363</v>
      </c>
      <c r="B74" s="83">
        <v>33.333127272727275</v>
      </c>
      <c r="C74" s="83">
        <v>26.584227272727272</v>
      </c>
      <c r="D74" s="83">
        <v>57.725754545454542</v>
      </c>
      <c r="E74" s="83">
        <v>62.340027272727276</v>
      </c>
      <c r="F74" s="83">
        <v>37.411100000000005</v>
      </c>
      <c r="G74" s="83">
        <v>30.23</v>
      </c>
      <c r="H74" s="83">
        <v>43.478847272727272</v>
      </c>
      <c r="I74" s="83">
        <v>62.340027272727276</v>
      </c>
      <c r="J74" s="83">
        <v>26.584227272727272</v>
      </c>
      <c r="K74" s="83">
        <v>35.755800000000008</v>
      </c>
      <c r="L74" s="84"/>
      <c r="Y74" s="42"/>
      <c r="Z74" s="1"/>
      <c r="AA74" s="41"/>
      <c r="AD74" s="1"/>
      <c r="AE74" s="41"/>
      <c r="AH74" s="1"/>
      <c r="AI74" s="41"/>
      <c r="AL74" s="1"/>
      <c r="AM74" s="41"/>
      <c r="AP74" s="1"/>
      <c r="AQ74" s="41"/>
      <c r="AT74" s="41"/>
      <c r="AU74" s="41"/>
      <c r="AV74" s="41"/>
    </row>
    <row r="75" spans="1:48" ht="13.5" thickBot="1" x14ac:dyDescent="0.35">
      <c r="A75" s="82">
        <v>45364</v>
      </c>
      <c r="B75" s="83">
        <v>33.222872727272723</v>
      </c>
      <c r="C75" s="83">
        <v>26.577990909090907</v>
      </c>
      <c r="D75" s="83">
        <v>57.627827272727274</v>
      </c>
      <c r="E75" s="83">
        <v>62.126663636363631</v>
      </c>
      <c r="F75" s="83">
        <v>37.039590909090911</v>
      </c>
      <c r="G75" s="83">
        <v>30.17</v>
      </c>
      <c r="H75" s="83">
        <v>43.318989090909085</v>
      </c>
      <c r="I75" s="83">
        <v>62.126663636363631</v>
      </c>
      <c r="J75" s="83">
        <v>26.577990909090907</v>
      </c>
      <c r="K75" s="83">
        <v>35.548672727272724</v>
      </c>
      <c r="L75" s="84"/>
      <c r="Y75" s="42"/>
      <c r="Z75" s="1"/>
      <c r="AA75" s="41"/>
      <c r="AD75" s="1"/>
      <c r="AE75" s="41"/>
      <c r="AH75" s="1"/>
      <c r="AI75" s="41"/>
      <c r="AL75" s="1"/>
      <c r="AM75" s="41"/>
      <c r="AP75" s="1"/>
      <c r="AQ75" s="41"/>
      <c r="AT75" s="41"/>
      <c r="AU75" s="41"/>
      <c r="AV75" s="41"/>
    </row>
    <row r="76" spans="1:48" ht="13.5" thickBot="1" x14ac:dyDescent="0.35">
      <c r="A76" s="82">
        <v>45365</v>
      </c>
      <c r="B76" s="83">
        <v>33.085654545454545</v>
      </c>
      <c r="C76" s="83">
        <v>26.396663636363634</v>
      </c>
      <c r="D76" s="83">
        <v>57.459063636363638</v>
      </c>
      <c r="E76" s="83">
        <v>62.104309090909084</v>
      </c>
      <c r="F76" s="83">
        <v>36.717690909090912</v>
      </c>
      <c r="G76" s="83">
        <v>30.09</v>
      </c>
      <c r="H76" s="83">
        <v>43.15267636363636</v>
      </c>
      <c r="I76" s="83">
        <v>62.104309090909084</v>
      </c>
      <c r="J76" s="83">
        <v>26.396663636363634</v>
      </c>
      <c r="K76" s="83">
        <v>35.70764545454545</v>
      </c>
      <c r="L76" s="84"/>
      <c r="Y76" s="42"/>
      <c r="Z76" s="1"/>
      <c r="AA76" s="41"/>
      <c r="AD76" s="1"/>
      <c r="AE76" s="41"/>
      <c r="AH76" s="1"/>
      <c r="AI76" s="41"/>
      <c r="AL76" s="1"/>
      <c r="AM76" s="41"/>
      <c r="AP76" s="1"/>
      <c r="AQ76" s="41"/>
      <c r="AT76" s="41"/>
      <c r="AU76" s="41"/>
      <c r="AV76" s="41"/>
    </row>
    <row r="77" spans="1:48" ht="13.5" thickBot="1" x14ac:dyDescent="0.35">
      <c r="A77" s="82">
        <v>45366</v>
      </c>
      <c r="B77" s="83">
        <v>32.871181818181817</v>
      </c>
      <c r="C77" s="83">
        <v>26.234490909090912</v>
      </c>
      <c r="D77" s="83">
        <v>57.196863636363631</v>
      </c>
      <c r="E77" s="83">
        <v>61.979245454545456</v>
      </c>
      <c r="F77" s="83">
        <v>36.498190909090908</v>
      </c>
      <c r="G77" s="83">
        <v>30.07</v>
      </c>
      <c r="H77" s="83">
        <v>42.955994545454544</v>
      </c>
      <c r="I77" s="83">
        <v>61.979245454545456</v>
      </c>
      <c r="J77" s="83">
        <v>26.234490909090912</v>
      </c>
      <c r="K77" s="83">
        <v>35.744754545454541</v>
      </c>
      <c r="L77" s="84"/>
      <c r="Y77" s="42"/>
      <c r="Z77" s="1"/>
      <c r="AA77" s="41"/>
      <c r="AD77" s="1"/>
      <c r="AE77" s="41"/>
      <c r="AH77" s="1"/>
      <c r="AI77" s="41"/>
      <c r="AL77" s="1"/>
      <c r="AM77" s="41"/>
      <c r="AP77" s="1"/>
      <c r="AQ77" s="41"/>
      <c r="AT77" s="41"/>
      <c r="AU77" s="41"/>
      <c r="AV77" s="41"/>
    </row>
    <row r="78" spans="1:48" ht="13.5" thickBot="1" x14ac:dyDescent="0.35">
      <c r="A78" s="82">
        <v>45367</v>
      </c>
      <c r="B78" s="83">
        <v>32.58610909090909</v>
      </c>
      <c r="C78" s="83">
        <v>26.127845454545454</v>
      </c>
      <c r="D78" s="83">
        <v>56.99407272727273</v>
      </c>
      <c r="E78" s="83">
        <v>61.945863636363633</v>
      </c>
      <c r="F78" s="83">
        <v>36.306218181818181</v>
      </c>
      <c r="G78" s="83"/>
      <c r="H78" s="83">
        <v>42.792021818181823</v>
      </c>
      <c r="I78" s="83">
        <v>61.945863636363633</v>
      </c>
      <c r="J78" s="83">
        <v>26.127845454545454</v>
      </c>
      <c r="K78" s="83">
        <v>35.818018181818175</v>
      </c>
      <c r="L78" s="84"/>
      <c r="Y78" s="42"/>
      <c r="Z78" s="1"/>
      <c r="AA78" s="41"/>
      <c r="AD78" s="1"/>
      <c r="AE78" s="41"/>
      <c r="AH78" s="1"/>
      <c r="AI78" s="41"/>
      <c r="AL78" s="1"/>
      <c r="AM78" s="41"/>
      <c r="AP78" s="1"/>
      <c r="AQ78" s="41"/>
      <c r="AT78" s="41"/>
      <c r="AU78" s="41"/>
      <c r="AV78" s="41"/>
    </row>
    <row r="79" spans="1:48" ht="13.5" thickBot="1" x14ac:dyDescent="0.35">
      <c r="A79" s="82">
        <v>45368</v>
      </c>
      <c r="B79" s="83">
        <v>32.277663636363634</v>
      </c>
      <c r="C79" s="83">
        <v>26.038018181818185</v>
      </c>
      <c r="D79" s="83">
        <v>56.901909090909093</v>
      </c>
      <c r="E79" s="83">
        <v>61.906709090909089</v>
      </c>
      <c r="F79" s="83">
        <v>35.98839090909091</v>
      </c>
      <c r="G79" s="83"/>
      <c r="H79" s="83">
        <v>42.622538181818186</v>
      </c>
      <c r="I79" s="83">
        <v>61.906709090909089</v>
      </c>
      <c r="J79" s="83">
        <v>26.038018181818185</v>
      </c>
      <c r="K79" s="83">
        <v>35.868690909090901</v>
      </c>
      <c r="L79" s="84"/>
      <c r="Y79" s="42"/>
      <c r="Z79" s="1"/>
      <c r="AA79" s="41"/>
      <c r="AD79" s="1"/>
      <c r="AE79" s="41"/>
      <c r="AH79" s="1"/>
      <c r="AI79" s="41"/>
      <c r="AL79" s="1"/>
      <c r="AM79" s="41"/>
      <c r="AP79" s="1"/>
      <c r="AQ79" s="41"/>
      <c r="AT79" s="41"/>
      <c r="AU79" s="41"/>
      <c r="AV79" s="41"/>
    </row>
    <row r="80" spans="1:48" ht="13.5" thickBot="1" x14ac:dyDescent="0.35">
      <c r="A80" s="82">
        <v>45369</v>
      </c>
      <c r="B80" s="83">
        <v>31.903572727272728</v>
      </c>
      <c r="C80" s="83">
        <v>25.979190909090907</v>
      </c>
      <c r="D80" s="83">
        <v>56.953345454545456</v>
      </c>
      <c r="E80" s="83">
        <v>61.756981818181821</v>
      </c>
      <c r="F80" s="83">
        <v>35.695599999999999</v>
      </c>
      <c r="G80" s="83"/>
      <c r="H80" s="83">
        <v>42.457738181818186</v>
      </c>
      <c r="I80" s="83">
        <v>61.756981818181821</v>
      </c>
      <c r="J80" s="83">
        <v>25.979190909090907</v>
      </c>
      <c r="K80" s="83">
        <v>35.777790909090911</v>
      </c>
      <c r="L80" s="84"/>
      <c r="Y80" s="42"/>
      <c r="Z80" s="1"/>
      <c r="AA80" s="41"/>
      <c r="AD80" s="1"/>
      <c r="AE80" s="41"/>
      <c r="AH80" s="1"/>
      <c r="AI80" s="41"/>
      <c r="AL80" s="1"/>
      <c r="AM80" s="41"/>
      <c r="AP80" s="1"/>
      <c r="AQ80" s="41"/>
      <c r="AT80" s="41"/>
      <c r="AU80" s="41"/>
      <c r="AV80" s="41"/>
    </row>
    <row r="81" spans="1:48" ht="13.5" thickBot="1" x14ac:dyDescent="0.35">
      <c r="A81" s="82">
        <v>45370</v>
      </c>
      <c r="B81" s="83">
        <v>31.569500000000001</v>
      </c>
      <c r="C81" s="83">
        <v>25.882427272727274</v>
      </c>
      <c r="D81" s="83">
        <v>56.980463636363645</v>
      </c>
      <c r="E81" s="83">
        <v>61.61046363636364</v>
      </c>
      <c r="F81" s="83">
        <v>35.449736363636362</v>
      </c>
      <c r="G81" s="83"/>
      <c r="H81" s="83">
        <v>42.298518181818181</v>
      </c>
      <c r="I81" s="83">
        <v>61.61046363636364</v>
      </c>
      <c r="J81" s="83">
        <v>25.882427272727274</v>
      </c>
      <c r="K81" s="83">
        <v>35.728036363636363</v>
      </c>
      <c r="L81" s="84"/>
      <c r="Y81" s="42"/>
      <c r="Z81" s="1"/>
      <c r="AA81" s="41"/>
      <c r="AD81" s="1"/>
      <c r="AE81" s="41"/>
      <c r="AH81" s="1"/>
      <c r="AI81" s="41"/>
      <c r="AL81" s="1"/>
      <c r="AM81" s="41"/>
      <c r="AP81" s="1"/>
      <c r="AQ81" s="41"/>
      <c r="AT81" s="41"/>
      <c r="AU81" s="41"/>
      <c r="AV81" s="41"/>
    </row>
    <row r="82" spans="1:48" ht="13.5" thickBot="1" x14ac:dyDescent="0.35">
      <c r="A82" s="82">
        <v>45371</v>
      </c>
      <c r="B82" s="83">
        <v>31.33930909090909</v>
      </c>
      <c r="C82" s="83">
        <v>26.083836363636362</v>
      </c>
      <c r="D82" s="83">
        <v>56.857027272727265</v>
      </c>
      <c r="E82" s="83">
        <v>61.502745454545455</v>
      </c>
      <c r="F82" s="83">
        <v>35.292827272727273</v>
      </c>
      <c r="G82" s="83"/>
      <c r="H82" s="83">
        <v>42.215149090909087</v>
      </c>
      <c r="I82" s="83">
        <v>61.502745454545455</v>
      </c>
      <c r="J82" s="83">
        <v>26.083836363636362</v>
      </c>
      <c r="K82" s="83">
        <v>35.418909090909096</v>
      </c>
      <c r="L82" s="84"/>
      <c r="Y82" s="42"/>
      <c r="Z82" s="1"/>
      <c r="AA82" s="41"/>
      <c r="AD82" s="1"/>
      <c r="AE82" s="41"/>
      <c r="AH82" s="1"/>
      <c r="AI82" s="41"/>
      <c r="AL82" s="1"/>
      <c r="AM82" s="41"/>
      <c r="AP82" s="1"/>
      <c r="AQ82" s="41"/>
      <c r="AT82" s="41"/>
      <c r="AU82" s="41"/>
      <c r="AV82" s="41"/>
    </row>
    <row r="83" spans="1:48" ht="13.5" thickBot="1" x14ac:dyDescent="0.35">
      <c r="A83" s="82">
        <v>45372</v>
      </c>
      <c r="B83" s="83">
        <v>31.174854545454547</v>
      </c>
      <c r="C83" s="83">
        <v>26.02489090909091</v>
      </c>
      <c r="D83" s="83">
        <v>56.813400000000001</v>
      </c>
      <c r="E83" s="83">
        <v>61.428263636363639</v>
      </c>
      <c r="F83" s="83">
        <v>35.258063636363637</v>
      </c>
      <c r="G83" s="83"/>
      <c r="H83" s="83">
        <v>42.139894545454538</v>
      </c>
      <c r="I83" s="83">
        <v>61.428263636363639</v>
      </c>
      <c r="J83" s="83">
        <v>26.02489090909091</v>
      </c>
      <c r="K83" s="83">
        <v>35.403372727272725</v>
      </c>
      <c r="L83" s="84"/>
      <c r="Y83" s="42"/>
      <c r="Z83" s="1"/>
      <c r="AA83" s="41"/>
      <c r="AD83" s="1"/>
      <c r="AE83" s="41"/>
      <c r="AH83" s="1"/>
      <c r="AI83" s="41"/>
      <c r="AL83" s="1"/>
      <c r="AM83" s="41"/>
      <c r="AP83" s="1"/>
      <c r="AQ83" s="41"/>
      <c r="AT83" s="41"/>
      <c r="AU83" s="41"/>
      <c r="AV83" s="41"/>
    </row>
    <row r="84" spans="1:48" ht="13.5" thickBot="1" x14ac:dyDescent="0.35">
      <c r="A84" s="82">
        <v>45373</v>
      </c>
      <c r="B84" s="83">
        <v>30.859909090909092</v>
      </c>
      <c r="C84" s="83">
        <v>26.02493636363636</v>
      </c>
      <c r="D84" s="83">
        <v>56.843236363636372</v>
      </c>
      <c r="E84" s="83">
        <v>61.401136363636368</v>
      </c>
      <c r="F84" s="83">
        <v>35.32027272727273</v>
      </c>
      <c r="G84" s="83"/>
      <c r="H84" s="83">
        <v>42.089898181818185</v>
      </c>
      <c r="I84" s="83">
        <v>61.401136363636368</v>
      </c>
      <c r="J84" s="83">
        <v>26.02493636363636</v>
      </c>
      <c r="K84" s="83">
        <v>35.376200000000011</v>
      </c>
      <c r="L84" s="84"/>
      <c r="Y84" s="42"/>
      <c r="Z84" s="1"/>
      <c r="AA84" s="41"/>
      <c r="AD84" s="1"/>
      <c r="AE84" s="41"/>
      <c r="AH84" s="1"/>
      <c r="AI84" s="41"/>
      <c r="AL84" s="1"/>
      <c r="AM84" s="41"/>
      <c r="AP84" s="1"/>
      <c r="AQ84" s="41"/>
      <c r="AT84" s="41"/>
      <c r="AU84" s="41"/>
      <c r="AV84" s="41"/>
    </row>
    <row r="85" spans="1:48" ht="13.5" thickBot="1" x14ac:dyDescent="0.35">
      <c r="A85" s="82">
        <v>45374</v>
      </c>
      <c r="B85" s="83">
        <v>30.611754545454549</v>
      </c>
      <c r="C85" s="83">
        <v>26.063445454545455</v>
      </c>
      <c r="D85" s="83">
        <v>56.908318181818181</v>
      </c>
      <c r="E85" s="83">
        <v>61.420018181818179</v>
      </c>
      <c r="F85" s="83">
        <v>35.35534545454545</v>
      </c>
      <c r="G85" s="83"/>
      <c r="H85" s="83">
        <v>42.071776363636367</v>
      </c>
      <c r="I85" s="83">
        <v>61.420018181818179</v>
      </c>
      <c r="J85" s="83">
        <v>26.063445454545455</v>
      </c>
      <c r="K85" s="83">
        <v>35.35657272727272</v>
      </c>
      <c r="L85" s="84"/>
      <c r="Y85" s="42"/>
      <c r="Z85" s="1"/>
      <c r="AA85" s="41"/>
      <c r="AD85" s="1"/>
      <c r="AE85" s="41"/>
      <c r="AH85" s="1"/>
      <c r="AI85" s="41"/>
      <c r="AL85" s="1"/>
      <c r="AM85" s="41"/>
      <c r="AP85" s="1"/>
      <c r="AQ85" s="41"/>
      <c r="AT85" s="41"/>
      <c r="AU85" s="41"/>
      <c r="AV85" s="41"/>
    </row>
    <row r="86" spans="1:48" ht="13.5" thickBot="1" x14ac:dyDescent="0.35">
      <c r="A86" s="82">
        <v>45375</v>
      </c>
      <c r="B86" s="83">
        <v>30.440181818181816</v>
      </c>
      <c r="C86" s="83">
        <v>26.185954545454546</v>
      </c>
      <c r="D86" s="83">
        <v>57.045109090909094</v>
      </c>
      <c r="E86" s="83">
        <v>61.392472727272725</v>
      </c>
      <c r="F86" s="83">
        <v>35.241027272727273</v>
      </c>
      <c r="G86" s="83"/>
      <c r="H86" s="83">
        <v>42.060949090909091</v>
      </c>
      <c r="I86" s="83">
        <v>61.392472727272725</v>
      </c>
      <c r="J86" s="83">
        <v>26.185954545454546</v>
      </c>
      <c r="K86" s="83">
        <v>35.206518181818183</v>
      </c>
      <c r="L86" s="84"/>
      <c r="Y86" s="42"/>
      <c r="Z86" s="1"/>
      <c r="AA86" s="41"/>
      <c r="AD86" s="1"/>
      <c r="AE86" s="41"/>
      <c r="AH86" s="1"/>
      <c r="AI86" s="41"/>
      <c r="AL86" s="1"/>
      <c r="AM86" s="41"/>
      <c r="AP86" s="1"/>
      <c r="AQ86" s="41"/>
      <c r="AT86" s="41"/>
      <c r="AU86" s="41"/>
      <c r="AV86" s="41"/>
    </row>
    <row r="87" spans="1:48" ht="13.5" thickBot="1" x14ac:dyDescent="0.35">
      <c r="A87" s="82">
        <v>45376</v>
      </c>
      <c r="B87" s="83">
        <v>30.330627272727273</v>
      </c>
      <c r="C87" s="83">
        <v>26.309863636363637</v>
      </c>
      <c r="D87" s="83">
        <v>57.177463636363633</v>
      </c>
      <c r="E87" s="83">
        <v>61.219972727272733</v>
      </c>
      <c r="F87" s="83">
        <v>35.12942727272727</v>
      </c>
      <c r="G87" s="83"/>
      <c r="H87" s="83">
        <v>42.033470909090909</v>
      </c>
      <c r="I87" s="83">
        <v>61.219972727272733</v>
      </c>
      <c r="J87" s="83">
        <v>26.309863636363637</v>
      </c>
      <c r="K87" s="83">
        <v>34.910109090909096</v>
      </c>
      <c r="L87" s="84"/>
      <c r="Y87" s="42"/>
      <c r="Z87" s="1"/>
      <c r="AA87" s="41"/>
      <c r="AD87" s="1"/>
      <c r="AE87" s="41"/>
      <c r="AH87" s="1"/>
      <c r="AI87" s="41"/>
      <c r="AL87" s="1"/>
      <c r="AM87" s="41"/>
      <c r="AP87" s="1"/>
      <c r="AQ87" s="41"/>
      <c r="AT87" s="41"/>
      <c r="AU87" s="41"/>
      <c r="AV87" s="41"/>
    </row>
    <row r="88" spans="1:48" ht="13.5" thickBot="1" x14ac:dyDescent="0.35">
      <c r="A88" s="82">
        <v>45377</v>
      </c>
      <c r="B88" s="83">
        <v>30.348481818181821</v>
      </c>
      <c r="C88" s="83">
        <v>26.528936363636365</v>
      </c>
      <c r="D88" s="83">
        <v>57.253290909090907</v>
      </c>
      <c r="E88" s="83">
        <v>61.112872727272723</v>
      </c>
      <c r="F88" s="83">
        <v>35.026663636363637</v>
      </c>
      <c r="G88" s="83"/>
      <c r="H88" s="83">
        <v>42.054049090909089</v>
      </c>
      <c r="I88" s="83">
        <v>61.112872727272723</v>
      </c>
      <c r="J88" s="83">
        <v>26.528936363636365</v>
      </c>
      <c r="K88" s="83">
        <v>34.583936363636354</v>
      </c>
      <c r="L88" s="84"/>
      <c r="Y88" s="42"/>
      <c r="Z88" s="1"/>
      <c r="AA88" s="41"/>
      <c r="AD88" s="1"/>
      <c r="AE88" s="41"/>
      <c r="AH88" s="1"/>
      <c r="AI88" s="41"/>
      <c r="AL88" s="1"/>
      <c r="AM88" s="41"/>
      <c r="AP88" s="1"/>
      <c r="AQ88" s="41"/>
      <c r="AT88" s="41"/>
      <c r="AU88" s="41"/>
      <c r="AV88" s="41"/>
    </row>
    <row r="89" spans="1:48" ht="13.5" thickBot="1" x14ac:dyDescent="0.35">
      <c r="A89" s="82">
        <v>45378</v>
      </c>
      <c r="B89" s="83">
        <v>30.385790909090908</v>
      </c>
      <c r="C89" s="83">
        <v>26.764281818181818</v>
      </c>
      <c r="D89" s="83">
        <v>57.11245454545454</v>
      </c>
      <c r="E89" s="83">
        <v>61.012381818181822</v>
      </c>
      <c r="F89" s="83">
        <v>34.977163636363635</v>
      </c>
      <c r="G89" s="83"/>
      <c r="H89" s="83">
        <v>42.050414545454544</v>
      </c>
      <c r="I89" s="83">
        <v>61.012381818181822</v>
      </c>
      <c r="J89" s="83">
        <v>26.764281818181818</v>
      </c>
      <c r="K89" s="83">
        <v>34.248100000000008</v>
      </c>
      <c r="L89" s="84"/>
      <c r="Y89" s="42"/>
      <c r="Z89" s="1"/>
      <c r="AA89" s="41"/>
      <c r="AD89" s="1"/>
      <c r="AE89" s="41"/>
      <c r="AH89" s="1"/>
      <c r="AI89" s="41"/>
      <c r="AL89" s="1"/>
      <c r="AM89" s="41"/>
      <c r="AP89" s="1"/>
      <c r="AQ89" s="41"/>
      <c r="AT89" s="41"/>
      <c r="AU89" s="41"/>
      <c r="AV89" s="41"/>
    </row>
    <row r="90" spans="1:48" ht="13.5" thickBot="1" x14ac:dyDescent="0.35">
      <c r="A90" s="82">
        <v>45379</v>
      </c>
      <c r="B90" s="83">
        <v>30.437872727272726</v>
      </c>
      <c r="C90" s="83">
        <v>26.870736363636365</v>
      </c>
      <c r="D90" s="83">
        <v>56.895136363636361</v>
      </c>
      <c r="E90" s="83">
        <v>60.905454545454546</v>
      </c>
      <c r="F90" s="83">
        <v>34.982199999999999</v>
      </c>
      <c r="G90" s="83"/>
      <c r="H90" s="83">
        <v>42.018279999999997</v>
      </c>
      <c r="I90" s="83">
        <v>60.905454545454546</v>
      </c>
      <c r="J90" s="83">
        <v>26.870736363636365</v>
      </c>
      <c r="K90" s="83">
        <v>34.034718181818178</v>
      </c>
      <c r="L90" s="84"/>
      <c r="Y90" s="42"/>
      <c r="Z90" s="1"/>
      <c r="AA90" s="41"/>
      <c r="AD90" s="1"/>
      <c r="AE90" s="41"/>
      <c r="AH90" s="1"/>
      <c r="AI90" s="41"/>
      <c r="AL90" s="1"/>
      <c r="AM90" s="41"/>
      <c r="AP90" s="1"/>
      <c r="AQ90" s="41"/>
      <c r="AT90" s="41"/>
      <c r="AU90" s="41"/>
      <c r="AV90" s="41"/>
    </row>
    <row r="91" spans="1:48" ht="13.5" thickBot="1" x14ac:dyDescent="0.35">
      <c r="A91" s="82">
        <v>45380</v>
      </c>
      <c r="B91" s="83">
        <v>30.452245454545452</v>
      </c>
      <c r="C91" s="83">
        <v>26.969427272727273</v>
      </c>
      <c r="D91" s="83">
        <v>56.81795454545454</v>
      </c>
      <c r="E91" s="83">
        <v>60.905681818181819</v>
      </c>
      <c r="F91" s="83">
        <v>35.057845454545458</v>
      </c>
      <c r="G91" s="83"/>
      <c r="H91" s="83">
        <v>42.040630909090908</v>
      </c>
      <c r="I91" s="83">
        <v>60.905681818181819</v>
      </c>
      <c r="J91" s="83">
        <v>26.969427272727273</v>
      </c>
      <c r="K91" s="83">
        <v>33.936254545454545</v>
      </c>
      <c r="L91" s="84"/>
      <c r="Y91" s="42"/>
      <c r="Z91" s="1"/>
      <c r="AA91" s="41"/>
      <c r="AD91" s="1"/>
      <c r="AE91" s="41"/>
      <c r="AH91" s="1"/>
      <c r="AI91" s="41"/>
      <c r="AL91" s="1"/>
      <c r="AM91" s="41"/>
      <c r="AP91" s="1"/>
      <c r="AQ91" s="41"/>
      <c r="AT91" s="41"/>
      <c r="AU91" s="41"/>
      <c r="AV91" s="41"/>
    </row>
    <row r="92" spans="1:48" ht="13.5" thickBot="1" x14ac:dyDescent="0.35">
      <c r="A92" s="82">
        <v>45381</v>
      </c>
      <c r="B92" s="83">
        <v>30.621818181818181</v>
      </c>
      <c r="C92" s="83">
        <v>26.99668181818182</v>
      </c>
      <c r="D92" s="83">
        <v>56.858181818181826</v>
      </c>
      <c r="E92" s="83">
        <v>60.899627272727272</v>
      </c>
      <c r="F92" s="83">
        <v>35.146709090909091</v>
      </c>
      <c r="G92" s="83"/>
      <c r="H92" s="83">
        <v>42.104603636363642</v>
      </c>
      <c r="I92" s="83">
        <v>60.899627272727272</v>
      </c>
      <c r="J92" s="83">
        <v>26.99668181818182</v>
      </c>
      <c r="K92" s="83">
        <v>33.902945454545453</v>
      </c>
      <c r="L92" s="84"/>
      <c r="Y92" s="42"/>
      <c r="Z92" s="1"/>
      <c r="AA92" s="41"/>
      <c r="AD92" s="1"/>
      <c r="AE92" s="41"/>
      <c r="AH92" s="1"/>
      <c r="AI92" s="41"/>
      <c r="AL92" s="1"/>
      <c r="AM92" s="41"/>
      <c r="AP92" s="1"/>
      <c r="AQ92" s="41"/>
      <c r="AT92" s="41"/>
      <c r="AU92" s="41"/>
      <c r="AV92" s="41"/>
    </row>
    <row r="93" spans="1:48" ht="13.5" thickBot="1" x14ac:dyDescent="0.35">
      <c r="A93" s="82">
        <v>45382</v>
      </c>
      <c r="B93" s="83">
        <v>30.697699999999998</v>
      </c>
      <c r="C93" s="83">
        <v>26.623872727272726</v>
      </c>
      <c r="D93" s="83">
        <v>57.074918181818184</v>
      </c>
      <c r="E93" s="83">
        <v>60.528690909090912</v>
      </c>
      <c r="F93" s="83">
        <v>35.222381818181816</v>
      </c>
      <c r="G93" s="83"/>
      <c r="H93" s="83">
        <v>42.029512727272731</v>
      </c>
      <c r="I93" s="83">
        <v>60.528690909090912</v>
      </c>
      <c r="J93" s="83">
        <v>26.623872727272726</v>
      </c>
      <c r="K93" s="83">
        <v>33.904818181818186</v>
      </c>
      <c r="L93" s="84"/>
      <c r="Y93" s="42"/>
      <c r="Z93" s="1"/>
      <c r="AA93" s="41"/>
      <c r="AD93" s="1"/>
      <c r="AE93" s="41"/>
      <c r="AH93" s="1"/>
      <c r="AI93" s="41"/>
      <c r="AL93" s="1"/>
      <c r="AM93" s="41"/>
      <c r="AP93" s="1"/>
      <c r="AQ93" s="41"/>
      <c r="AT93" s="41"/>
      <c r="AU93" s="41"/>
      <c r="AV93" s="41"/>
    </row>
    <row r="94" spans="1:48" ht="13.5" thickBot="1" x14ac:dyDescent="0.35">
      <c r="A94" s="82">
        <v>45383</v>
      </c>
      <c r="B94" s="83">
        <v>31.160427272727272</v>
      </c>
      <c r="C94" s="83">
        <v>26.654236363636361</v>
      </c>
      <c r="D94" s="83">
        <v>57.085218181818185</v>
      </c>
      <c r="E94" s="83">
        <v>60.84811818181818</v>
      </c>
      <c r="F94" s="83">
        <v>35.239581818181819</v>
      </c>
      <c r="G94" s="83"/>
      <c r="H94" s="83">
        <v>42.19751636363636</v>
      </c>
      <c r="I94" s="83">
        <v>60.84811818181818</v>
      </c>
      <c r="J94" s="83">
        <v>26.654236363636361</v>
      </c>
      <c r="K94" s="83">
        <v>34.193881818181822</v>
      </c>
      <c r="L94" s="84"/>
      <c r="Y94" s="42"/>
      <c r="Z94" s="1"/>
      <c r="AA94" s="41"/>
      <c r="AD94" s="1"/>
      <c r="AE94" s="41"/>
      <c r="AH94" s="1"/>
      <c r="AI94" s="41"/>
      <c r="AL94" s="1"/>
      <c r="AM94" s="41"/>
      <c r="AP94" s="1"/>
      <c r="AQ94" s="41"/>
      <c r="AT94" s="41"/>
      <c r="AU94" s="41"/>
      <c r="AV94" s="41"/>
    </row>
    <row r="95" spans="1:48" ht="13.5" thickBot="1" x14ac:dyDescent="0.35">
      <c r="A95" s="82">
        <v>45384</v>
      </c>
      <c r="B95" s="83">
        <v>31.343890909090909</v>
      </c>
      <c r="C95" s="83">
        <v>26.608436363636361</v>
      </c>
      <c r="D95" s="83">
        <v>57.13933636363636</v>
      </c>
      <c r="E95" s="83">
        <v>60.988227272727272</v>
      </c>
      <c r="F95" s="83">
        <v>35.3277</v>
      </c>
      <c r="G95" s="83"/>
      <c r="H95" s="83">
        <v>42.281518181818186</v>
      </c>
      <c r="I95" s="83">
        <v>60.988227272727272</v>
      </c>
      <c r="J95" s="83">
        <v>26.608436363636361</v>
      </c>
      <c r="K95" s="83">
        <v>34.379790909090914</v>
      </c>
      <c r="L95" s="84"/>
      <c r="Y95" s="42"/>
      <c r="Z95" s="1"/>
      <c r="AA95" s="41"/>
      <c r="AD95" s="1"/>
      <c r="AE95" s="41"/>
      <c r="AH95" s="1"/>
      <c r="AI95" s="41"/>
      <c r="AL95" s="1"/>
      <c r="AM95" s="41"/>
      <c r="AP95" s="1"/>
      <c r="AQ95" s="41"/>
      <c r="AT95" s="41"/>
      <c r="AU95" s="41"/>
      <c r="AV95" s="41"/>
    </row>
    <row r="96" spans="1:48" ht="13.5" thickBot="1" x14ac:dyDescent="0.35">
      <c r="A96" s="82">
        <v>45385</v>
      </c>
      <c r="B96" s="83">
        <v>31.546400000000002</v>
      </c>
      <c r="C96" s="83">
        <v>26.549627272727275</v>
      </c>
      <c r="D96" s="83">
        <v>57.061700000000002</v>
      </c>
      <c r="E96" s="83">
        <v>61.043154545454541</v>
      </c>
      <c r="F96" s="83">
        <v>35.397045454545456</v>
      </c>
      <c r="G96" s="83"/>
      <c r="H96" s="83">
        <v>42.319585454545454</v>
      </c>
      <c r="I96" s="83">
        <v>61.043154545454541</v>
      </c>
      <c r="J96" s="83">
        <v>26.549627272727275</v>
      </c>
      <c r="K96" s="83">
        <v>34.493527272727263</v>
      </c>
      <c r="L96" s="84"/>
      <c r="Y96" s="42"/>
      <c r="Z96" s="1"/>
      <c r="AA96" s="41"/>
      <c r="AD96" s="1"/>
      <c r="AE96" s="41"/>
      <c r="AH96" s="1"/>
      <c r="AI96" s="41"/>
      <c r="AL96" s="1"/>
      <c r="AM96" s="41"/>
      <c r="AP96" s="1"/>
      <c r="AQ96" s="41"/>
      <c r="AT96" s="41"/>
      <c r="AU96" s="41"/>
      <c r="AV96" s="41"/>
    </row>
    <row r="97" spans="1:48" ht="13.5" thickBot="1" x14ac:dyDescent="0.35">
      <c r="A97" s="82">
        <v>45386</v>
      </c>
      <c r="B97" s="83">
        <v>31.745863636363637</v>
      </c>
      <c r="C97" s="83">
        <v>26.459427272727272</v>
      </c>
      <c r="D97" s="83">
        <v>56.934681818181822</v>
      </c>
      <c r="E97" s="83">
        <v>61.082409090909096</v>
      </c>
      <c r="F97" s="83">
        <v>35.543136363636364</v>
      </c>
      <c r="G97" s="83"/>
      <c r="H97" s="83">
        <v>42.353103636363635</v>
      </c>
      <c r="I97" s="83">
        <v>61.082409090909096</v>
      </c>
      <c r="J97" s="83">
        <v>26.459427272727272</v>
      </c>
      <c r="K97" s="83">
        <v>34.622981818181827</v>
      </c>
      <c r="L97" s="84"/>
      <c r="Y97" s="42"/>
      <c r="Z97" s="1"/>
      <c r="AA97" s="41"/>
      <c r="AD97" s="1"/>
      <c r="AE97" s="41"/>
      <c r="AH97" s="1"/>
      <c r="AI97" s="41"/>
      <c r="AL97" s="1"/>
      <c r="AM97" s="41"/>
      <c r="AP97" s="1"/>
      <c r="AQ97" s="41"/>
      <c r="AT97" s="41"/>
      <c r="AU97" s="41"/>
      <c r="AV97" s="41"/>
    </row>
    <row r="98" spans="1:48" ht="13.5" thickBot="1" x14ac:dyDescent="0.35">
      <c r="A98" s="82">
        <v>45387</v>
      </c>
      <c r="B98" s="83">
        <v>31.828836363636366</v>
      </c>
      <c r="C98" s="83">
        <v>26.389990909090908</v>
      </c>
      <c r="D98" s="83">
        <v>56.812900000000006</v>
      </c>
      <c r="E98" s="83">
        <v>61.246709090909093</v>
      </c>
      <c r="F98" s="83">
        <v>35.747972727272732</v>
      </c>
      <c r="G98" s="83"/>
      <c r="H98" s="83">
        <v>42.40528181818182</v>
      </c>
      <c r="I98" s="83">
        <v>61.246709090909093</v>
      </c>
      <c r="J98" s="83">
        <v>26.389990909090908</v>
      </c>
      <c r="K98" s="83">
        <v>34.856718181818181</v>
      </c>
      <c r="L98" s="84"/>
      <c r="Y98" s="42"/>
      <c r="Z98" s="1"/>
      <c r="AA98" s="41"/>
      <c r="AD98" s="1"/>
      <c r="AE98" s="41"/>
      <c r="AH98" s="1"/>
      <c r="AI98" s="41"/>
      <c r="AL98" s="1"/>
      <c r="AM98" s="41"/>
      <c r="AP98" s="1"/>
      <c r="AQ98" s="41"/>
      <c r="AT98" s="41"/>
      <c r="AU98" s="41"/>
      <c r="AV98" s="41"/>
    </row>
    <row r="99" spans="1:48" ht="13.5" thickBot="1" x14ac:dyDescent="0.35">
      <c r="A99" s="82">
        <v>45388</v>
      </c>
      <c r="B99" s="83">
        <v>31.651227272727272</v>
      </c>
      <c r="C99" s="83">
        <v>26.513699999999996</v>
      </c>
      <c r="D99" s="83">
        <v>56.733527272727272</v>
      </c>
      <c r="E99" s="83">
        <v>61.49783636363636</v>
      </c>
      <c r="F99" s="83">
        <v>35.963354545454543</v>
      </c>
      <c r="G99" s="83"/>
      <c r="H99" s="83">
        <v>42.471929090909086</v>
      </c>
      <c r="I99" s="83">
        <v>61.49783636363636</v>
      </c>
      <c r="J99" s="83">
        <v>26.513699999999996</v>
      </c>
      <c r="K99" s="83">
        <v>34.984136363636367</v>
      </c>
      <c r="L99" s="84"/>
      <c r="Y99" s="42"/>
      <c r="Z99" s="1"/>
      <c r="AA99" s="41"/>
      <c r="AD99" s="1"/>
      <c r="AE99" s="41"/>
      <c r="AH99" s="1"/>
      <c r="AI99" s="41"/>
      <c r="AL99" s="1"/>
      <c r="AM99" s="41"/>
      <c r="AP99" s="1"/>
      <c r="AQ99" s="41"/>
      <c r="AT99" s="41"/>
      <c r="AU99" s="41"/>
      <c r="AV99" s="41"/>
    </row>
    <row r="100" spans="1:48" ht="13.5" thickBot="1" x14ac:dyDescent="0.35">
      <c r="A100" s="82">
        <v>45389</v>
      </c>
      <c r="B100" s="83">
        <v>31.364445454545454</v>
      </c>
      <c r="C100" s="83">
        <v>26.662472727272725</v>
      </c>
      <c r="D100" s="83">
        <v>56.75872727272727</v>
      </c>
      <c r="E100" s="83">
        <v>61.794509090909088</v>
      </c>
      <c r="F100" s="83">
        <v>35.94472727272727</v>
      </c>
      <c r="G100" s="83"/>
      <c r="H100" s="83">
        <v>42.504976363636366</v>
      </c>
      <c r="I100" s="83">
        <v>61.794509090909088</v>
      </c>
      <c r="J100" s="83">
        <v>26.662472727272725</v>
      </c>
      <c r="K100" s="83">
        <v>35.13203636363636</v>
      </c>
      <c r="L100" s="84"/>
      <c r="Y100" s="42"/>
      <c r="Z100" s="1"/>
      <c r="AA100" s="41"/>
      <c r="AD100" s="1"/>
      <c r="AE100" s="41"/>
      <c r="AH100" s="1"/>
      <c r="AI100" s="41"/>
      <c r="AL100" s="1"/>
      <c r="AM100" s="41"/>
      <c r="AP100" s="1"/>
      <c r="AQ100" s="41"/>
      <c r="AT100" s="41"/>
      <c r="AU100" s="41"/>
      <c r="AV100" s="41"/>
    </row>
    <row r="101" spans="1:48" ht="13.5" thickBot="1" x14ac:dyDescent="0.35">
      <c r="A101" s="82">
        <v>45390</v>
      </c>
      <c r="B101" s="83">
        <v>31.113645454545452</v>
      </c>
      <c r="C101" s="83">
        <v>26.814763636363637</v>
      </c>
      <c r="D101" s="83">
        <v>56.87234545454546</v>
      </c>
      <c r="E101" s="83">
        <v>62.101927272727274</v>
      </c>
      <c r="F101" s="83">
        <v>35.921945454545451</v>
      </c>
      <c r="G101" s="83"/>
      <c r="H101" s="83">
        <v>42.564925454545445</v>
      </c>
      <c r="I101" s="83">
        <v>62.101927272727274</v>
      </c>
      <c r="J101" s="83">
        <v>26.814763636363637</v>
      </c>
      <c r="K101" s="83">
        <v>35.287163636363637</v>
      </c>
      <c r="L101" s="84"/>
      <c r="Y101" s="42"/>
      <c r="Z101" s="1"/>
      <c r="AA101" s="41"/>
      <c r="AD101" s="1"/>
      <c r="AE101" s="41"/>
      <c r="AH101" s="1"/>
      <c r="AI101" s="41"/>
      <c r="AL101" s="1"/>
      <c r="AM101" s="41"/>
      <c r="AP101" s="1"/>
      <c r="AQ101" s="41"/>
      <c r="AT101" s="41"/>
      <c r="AU101" s="41"/>
      <c r="AV101" s="41"/>
    </row>
    <row r="102" spans="1:48" ht="13.5" thickBot="1" x14ac:dyDescent="0.35">
      <c r="A102" s="82">
        <v>45391</v>
      </c>
      <c r="B102" s="83">
        <v>30.958218181818179</v>
      </c>
      <c r="C102" s="83">
        <v>27.002345454545456</v>
      </c>
      <c r="D102" s="83">
        <v>57.061554545454548</v>
      </c>
      <c r="E102" s="83">
        <v>62.295681818181826</v>
      </c>
      <c r="F102" s="83">
        <v>35.929300000000005</v>
      </c>
      <c r="G102" s="83"/>
      <c r="H102" s="83">
        <v>42.649420000000006</v>
      </c>
      <c r="I102" s="83">
        <v>62.295681818181826</v>
      </c>
      <c r="J102" s="83">
        <v>27.002345454545456</v>
      </c>
      <c r="K102" s="83">
        <v>35.293336363636371</v>
      </c>
      <c r="L102" s="84"/>
      <c r="Y102" s="42"/>
      <c r="Z102" s="1"/>
      <c r="AA102" s="41"/>
      <c r="AD102" s="1"/>
      <c r="AE102" s="41"/>
      <c r="AH102" s="1"/>
      <c r="AI102" s="41"/>
      <c r="AL102" s="1"/>
      <c r="AM102" s="41"/>
      <c r="AP102" s="1"/>
      <c r="AQ102" s="41"/>
      <c r="AT102" s="41"/>
      <c r="AU102" s="41"/>
      <c r="AV102" s="41"/>
    </row>
    <row r="103" spans="1:48" ht="13.5" thickBot="1" x14ac:dyDescent="0.35">
      <c r="A103" s="82">
        <v>45392</v>
      </c>
      <c r="B103" s="83">
        <v>30.9177</v>
      </c>
      <c r="C103" s="83">
        <v>27.217845454545454</v>
      </c>
      <c r="D103" s="83">
        <v>57.27680909090909</v>
      </c>
      <c r="E103" s="83">
        <v>62.435381818181824</v>
      </c>
      <c r="F103" s="83">
        <v>35.967336363636363</v>
      </c>
      <c r="G103" s="83"/>
      <c r="H103" s="83">
        <v>42.763014545454553</v>
      </c>
      <c r="I103" s="83">
        <v>62.435381818181824</v>
      </c>
      <c r="J103" s="83">
        <v>27.217845454545454</v>
      </c>
      <c r="K103" s="83">
        <v>35.21753636363637</v>
      </c>
      <c r="L103" s="84"/>
      <c r="Y103" s="42"/>
      <c r="Z103" s="1"/>
      <c r="AA103" s="41"/>
      <c r="AD103" s="1"/>
      <c r="AE103" s="41"/>
      <c r="AH103" s="1"/>
      <c r="AI103" s="41"/>
      <c r="AL103" s="1"/>
      <c r="AM103" s="41"/>
      <c r="AP103" s="1"/>
      <c r="AQ103" s="41"/>
      <c r="AT103" s="41"/>
      <c r="AU103" s="41"/>
      <c r="AV103" s="41"/>
    </row>
    <row r="104" spans="1:48" ht="13.5" thickBot="1" x14ac:dyDescent="0.35">
      <c r="A104" s="82">
        <v>45393</v>
      </c>
      <c r="B104" s="83">
        <v>30.930000000000003</v>
      </c>
      <c r="C104" s="83">
        <v>27.331209090909091</v>
      </c>
      <c r="D104" s="83">
        <v>57.417127272727271</v>
      </c>
      <c r="E104" s="83">
        <v>62.599772727272722</v>
      </c>
      <c r="F104" s="83">
        <v>36.0655</v>
      </c>
      <c r="G104" s="83"/>
      <c r="H104" s="83">
        <v>42.868721818181811</v>
      </c>
      <c r="I104" s="83">
        <v>62.599772727272722</v>
      </c>
      <c r="J104" s="83">
        <v>27.331209090909091</v>
      </c>
      <c r="K104" s="83">
        <v>35.268563636363631</v>
      </c>
      <c r="L104" s="84"/>
      <c r="Y104" s="42"/>
      <c r="Z104" s="1"/>
      <c r="AA104" s="41"/>
      <c r="AD104" s="1"/>
      <c r="AE104" s="41"/>
      <c r="AH104" s="1"/>
      <c r="AI104" s="41"/>
      <c r="AL104" s="1"/>
      <c r="AM104" s="41"/>
      <c r="AP104" s="1"/>
      <c r="AQ104" s="41"/>
      <c r="AT104" s="41"/>
      <c r="AU104" s="41"/>
      <c r="AV104" s="41"/>
    </row>
    <row r="105" spans="1:48" ht="13.5" thickBot="1" x14ac:dyDescent="0.35">
      <c r="A105" s="82">
        <v>45394</v>
      </c>
      <c r="B105" s="83">
        <v>30.665581818181817</v>
      </c>
      <c r="C105" s="83">
        <v>27.558518181818183</v>
      </c>
      <c r="D105" s="83">
        <v>57.498781818181811</v>
      </c>
      <c r="E105" s="83">
        <v>62.853500000000004</v>
      </c>
      <c r="F105" s="83">
        <v>36.310118181818183</v>
      </c>
      <c r="G105" s="83"/>
      <c r="H105" s="83">
        <v>42.9773</v>
      </c>
      <c r="I105" s="83">
        <v>62.853500000000004</v>
      </c>
      <c r="J105" s="83">
        <v>27.558518181818183</v>
      </c>
      <c r="K105" s="83">
        <v>35.294981818181824</v>
      </c>
      <c r="L105" s="84"/>
      <c r="Y105" s="42"/>
      <c r="Z105" s="1"/>
      <c r="AA105" s="41"/>
      <c r="AD105" s="1"/>
      <c r="AE105" s="41"/>
      <c r="AH105" s="1"/>
      <c r="AI105" s="41"/>
      <c r="AL105" s="1"/>
      <c r="AM105" s="41"/>
      <c r="AP105" s="1"/>
      <c r="AQ105" s="41"/>
      <c r="AT105" s="41"/>
      <c r="AU105" s="41"/>
      <c r="AV105" s="41"/>
    </row>
    <row r="106" spans="1:48" ht="13.5" thickBot="1" x14ac:dyDescent="0.35">
      <c r="A106" s="82">
        <v>45395</v>
      </c>
      <c r="B106" s="83">
        <v>30.359781818181819</v>
      </c>
      <c r="C106" s="83">
        <v>27.823254545454542</v>
      </c>
      <c r="D106" s="83">
        <v>57.577527272727274</v>
      </c>
      <c r="E106" s="83">
        <v>63.241654545454544</v>
      </c>
      <c r="F106" s="83">
        <v>36.58508181818182</v>
      </c>
      <c r="G106" s="83"/>
      <c r="H106" s="83">
        <v>43.117459999999994</v>
      </c>
      <c r="I106" s="83">
        <v>63.241654545454544</v>
      </c>
      <c r="J106" s="83">
        <v>27.823254545454542</v>
      </c>
      <c r="K106" s="83">
        <v>35.418400000000005</v>
      </c>
      <c r="L106" s="84"/>
      <c r="Y106" s="42"/>
      <c r="Z106" s="1"/>
      <c r="AA106" s="41"/>
      <c r="AD106" s="1"/>
      <c r="AE106" s="41"/>
      <c r="AH106" s="1"/>
      <c r="AI106" s="41"/>
      <c r="AL106" s="1"/>
      <c r="AM106" s="41"/>
      <c r="AP106" s="1"/>
      <c r="AQ106" s="41"/>
      <c r="AT106" s="41"/>
      <c r="AU106" s="41"/>
      <c r="AV106" s="41"/>
    </row>
    <row r="107" spans="1:48" ht="13.5" thickBot="1" x14ac:dyDescent="0.35">
      <c r="A107" s="82">
        <v>45396</v>
      </c>
      <c r="B107" s="83">
        <v>30.073645454545453</v>
      </c>
      <c r="C107" s="83">
        <v>28.132163636363636</v>
      </c>
      <c r="D107" s="83">
        <v>57.578118181818176</v>
      </c>
      <c r="E107" s="83">
        <v>63.575145454545456</v>
      </c>
      <c r="F107" s="83">
        <v>36.771909090909091</v>
      </c>
      <c r="G107" s="83"/>
      <c r="H107" s="83">
        <v>43.226196363636362</v>
      </c>
      <c r="I107" s="83">
        <v>63.575145454545456</v>
      </c>
      <c r="J107" s="83">
        <v>28.132163636363636</v>
      </c>
      <c r="K107" s="83">
        <v>35.442981818181821</v>
      </c>
      <c r="L107" s="84"/>
      <c r="Y107" s="42"/>
      <c r="Z107" s="1"/>
      <c r="AA107" s="41"/>
      <c r="AD107" s="1"/>
      <c r="AE107" s="41"/>
      <c r="AH107" s="1"/>
      <c r="AI107" s="41"/>
      <c r="AL107" s="1"/>
      <c r="AM107" s="41"/>
      <c r="AP107" s="1"/>
      <c r="AQ107" s="41"/>
      <c r="AT107" s="41"/>
      <c r="AU107" s="41"/>
      <c r="AV107" s="41"/>
    </row>
    <row r="108" spans="1:48" ht="13.5" thickBot="1" x14ac:dyDescent="0.35">
      <c r="A108" s="82">
        <v>45397</v>
      </c>
      <c r="B108" s="83">
        <v>29.82898181818182</v>
      </c>
      <c r="C108" s="83">
        <v>28.563218181818183</v>
      </c>
      <c r="D108" s="83">
        <v>57.750027272727273</v>
      </c>
      <c r="E108" s="83">
        <v>63.76933636363637</v>
      </c>
      <c r="F108" s="83">
        <v>36.941627272727267</v>
      </c>
      <c r="G108" s="83"/>
      <c r="H108" s="83">
        <v>43.37063818181818</v>
      </c>
      <c r="I108" s="83">
        <v>63.76933636363637</v>
      </c>
      <c r="J108" s="83">
        <v>28.563218181818183</v>
      </c>
      <c r="K108" s="83">
        <v>35.206118181818184</v>
      </c>
      <c r="L108" s="84"/>
      <c r="Y108" s="42"/>
      <c r="Z108" s="1"/>
      <c r="AA108" s="41"/>
      <c r="AD108" s="1"/>
      <c r="AE108" s="41"/>
      <c r="AH108" s="1"/>
      <c r="AI108" s="41"/>
      <c r="AL108" s="1"/>
      <c r="AM108" s="41"/>
      <c r="AP108" s="1"/>
      <c r="AQ108" s="41"/>
      <c r="AT108" s="41"/>
      <c r="AU108" s="41"/>
      <c r="AV108" s="41"/>
    </row>
    <row r="109" spans="1:48" ht="13.5" thickBot="1" x14ac:dyDescent="0.35">
      <c r="A109" s="82">
        <v>45398</v>
      </c>
      <c r="B109" s="83">
        <v>29.687563636363635</v>
      </c>
      <c r="C109" s="83">
        <v>28.989527272727273</v>
      </c>
      <c r="D109" s="83">
        <v>57.968363636363641</v>
      </c>
      <c r="E109" s="83">
        <v>63.879927272727279</v>
      </c>
      <c r="F109" s="83">
        <v>37.075027272727276</v>
      </c>
      <c r="G109" s="83"/>
      <c r="H109" s="83">
        <v>43.520081818181822</v>
      </c>
      <c r="I109" s="83">
        <v>63.879927272727279</v>
      </c>
      <c r="J109" s="83">
        <v>28.989527272727273</v>
      </c>
      <c r="K109" s="83">
        <v>34.890400000000007</v>
      </c>
      <c r="L109" s="84"/>
      <c r="Y109" s="42"/>
      <c r="Z109" s="1"/>
      <c r="AA109" s="41"/>
      <c r="AD109" s="1"/>
      <c r="AE109" s="41"/>
      <c r="AH109" s="1"/>
      <c r="AI109" s="41"/>
      <c r="AL109" s="1"/>
      <c r="AM109" s="41"/>
      <c r="AP109" s="1"/>
      <c r="AQ109" s="41"/>
      <c r="AT109" s="41"/>
      <c r="AU109" s="41"/>
      <c r="AV109" s="41"/>
    </row>
    <row r="110" spans="1:48" ht="13.5" thickBot="1" x14ac:dyDescent="0.35">
      <c r="A110" s="82">
        <v>45399</v>
      </c>
      <c r="B110" s="83">
        <v>29.678590909090907</v>
      </c>
      <c r="C110" s="83">
        <v>29.42630909090909</v>
      </c>
      <c r="D110" s="83">
        <v>58.087990909090905</v>
      </c>
      <c r="E110" s="83">
        <v>63.886263636363644</v>
      </c>
      <c r="F110" s="83">
        <v>37.22769090909091</v>
      </c>
      <c r="G110" s="83"/>
      <c r="H110" s="83">
        <v>43.661369090909091</v>
      </c>
      <c r="I110" s="83">
        <v>63.886263636363644</v>
      </c>
      <c r="J110" s="83">
        <v>29.42630909090909</v>
      </c>
      <c r="K110" s="83">
        <v>34.459954545454551</v>
      </c>
      <c r="L110" s="84"/>
      <c r="Y110" s="42"/>
      <c r="Z110" s="1"/>
      <c r="AA110" s="41"/>
      <c r="AD110" s="1"/>
      <c r="AE110" s="41"/>
      <c r="AH110" s="1"/>
      <c r="AI110" s="41"/>
      <c r="AL110" s="1"/>
      <c r="AM110" s="41"/>
      <c r="AP110" s="1"/>
      <c r="AQ110" s="41"/>
      <c r="AT110" s="41"/>
      <c r="AU110" s="41"/>
      <c r="AV110" s="41"/>
    </row>
    <row r="111" spans="1:48" ht="13.5" thickBot="1" x14ac:dyDescent="0.35">
      <c r="A111" s="82">
        <v>45400</v>
      </c>
      <c r="B111" s="83">
        <v>29.714063636363633</v>
      </c>
      <c r="C111" s="83">
        <v>29.84059090909091</v>
      </c>
      <c r="D111" s="83">
        <v>58.227272727272727</v>
      </c>
      <c r="E111" s="83">
        <v>63.86050909090909</v>
      </c>
      <c r="F111" s="83">
        <v>37.43209090909091</v>
      </c>
      <c r="G111" s="83"/>
      <c r="H111" s="83">
        <v>43.814905454545453</v>
      </c>
      <c r="I111" s="83">
        <v>63.86050909090909</v>
      </c>
      <c r="J111" s="83">
        <v>29.714063636363633</v>
      </c>
      <c r="K111" s="83">
        <v>34.146445454545457</v>
      </c>
      <c r="L111" s="84"/>
      <c r="Y111" s="42"/>
      <c r="Z111" s="1"/>
      <c r="AA111" s="41"/>
      <c r="AD111" s="1"/>
      <c r="AE111" s="41"/>
      <c r="AH111" s="1"/>
      <c r="AI111" s="41"/>
      <c r="AL111" s="1"/>
      <c r="AM111" s="41"/>
      <c r="AP111" s="1"/>
      <c r="AQ111" s="41"/>
      <c r="AT111" s="41"/>
      <c r="AU111" s="41"/>
      <c r="AV111" s="41"/>
    </row>
    <row r="112" spans="1:48" ht="13.5" thickBot="1" x14ac:dyDescent="0.35">
      <c r="A112" s="82">
        <v>45401</v>
      </c>
      <c r="B112" s="83">
        <v>29.663836363636367</v>
      </c>
      <c r="C112" s="83">
        <v>30.1234</v>
      </c>
      <c r="D112" s="83">
        <v>58.399145454545447</v>
      </c>
      <c r="E112" s="83">
        <v>63.842654545454543</v>
      </c>
      <c r="F112" s="83">
        <v>37.729454545454544</v>
      </c>
      <c r="G112" s="83"/>
      <c r="H112" s="83">
        <v>43.951698181818173</v>
      </c>
      <c r="I112" s="83">
        <v>63.842654545454543</v>
      </c>
      <c r="J112" s="83">
        <v>29.663836363636367</v>
      </c>
      <c r="K112" s="83">
        <v>34.178818181818173</v>
      </c>
      <c r="L112" s="84"/>
      <c r="Y112" s="42"/>
      <c r="Z112" s="1"/>
      <c r="AA112" s="41"/>
      <c r="AD112" s="1"/>
      <c r="AE112" s="41"/>
      <c r="AH112" s="1"/>
      <c r="AI112" s="41"/>
      <c r="AL112" s="1"/>
      <c r="AM112" s="41"/>
      <c r="AP112" s="1"/>
      <c r="AQ112" s="41"/>
      <c r="AT112" s="41"/>
      <c r="AU112" s="41"/>
      <c r="AV112" s="41"/>
    </row>
    <row r="113" spans="1:48" ht="13.5" thickBot="1" x14ac:dyDescent="0.35">
      <c r="A113" s="82">
        <v>45402</v>
      </c>
      <c r="B113" s="83">
        <v>29.660018181818181</v>
      </c>
      <c r="C113" s="83">
        <v>30.374263636363636</v>
      </c>
      <c r="D113" s="83">
        <v>58.552163636363638</v>
      </c>
      <c r="E113" s="83">
        <v>63.89971818181818</v>
      </c>
      <c r="F113" s="83">
        <v>38.037663636363639</v>
      </c>
      <c r="G113" s="83"/>
      <c r="H113" s="83">
        <v>44.104765454545458</v>
      </c>
      <c r="I113" s="83">
        <v>63.89971818181818</v>
      </c>
      <c r="J113" s="83">
        <v>29.660018181818181</v>
      </c>
      <c r="K113" s="83">
        <v>34.239699999999999</v>
      </c>
      <c r="L113" s="84"/>
      <c r="Y113" s="42"/>
      <c r="Z113" s="1"/>
      <c r="AA113" s="41"/>
      <c r="AD113" s="1"/>
      <c r="AE113" s="41"/>
      <c r="AH113" s="1"/>
      <c r="AI113" s="41"/>
      <c r="AL113" s="1"/>
      <c r="AM113" s="41"/>
      <c r="AP113" s="1"/>
      <c r="AQ113" s="41"/>
      <c r="AT113" s="41"/>
      <c r="AU113" s="41"/>
      <c r="AV113" s="41"/>
    </row>
    <row r="114" spans="1:48" ht="13.5" thickBot="1" x14ac:dyDescent="0.35">
      <c r="A114" s="82">
        <v>45403</v>
      </c>
      <c r="B114" s="83">
        <v>29.722954545454545</v>
      </c>
      <c r="C114" s="83">
        <v>30.654990909090909</v>
      </c>
      <c r="D114" s="83">
        <v>58.76638181818182</v>
      </c>
      <c r="E114" s="83">
        <v>63.952827272727269</v>
      </c>
      <c r="F114" s="83">
        <v>38.327818181818181</v>
      </c>
      <c r="G114" s="83"/>
      <c r="H114" s="83">
        <v>44.284994545454545</v>
      </c>
      <c r="I114" s="83">
        <v>63.952827272727269</v>
      </c>
      <c r="J114" s="83">
        <v>29.722954545454545</v>
      </c>
      <c r="K114" s="83">
        <v>34.229872727272721</v>
      </c>
      <c r="L114" s="84"/>
      <c r="Y114" s="42"/>
      <c r="Z114" s="1"/>
      <c r="AA114" s="41"/>
      <c r="AD114" s="1"/>
      <c r="AE114" s="41"/>
      <c r="AH114" s="1"/>
      <c r="AI114" s="41"/>
      <c r="AL114" s="1"/>
      <c r="AM114" s="41"/>
      <c r="AP114" s="1"/>
      <c r="AQ114" s="41"/>
      <c r="AT114" s="41"/>
      <c r="AU114" s="41"/>
      <c r="AV114" s="41"/>
    </row>
    <row r="115" spans="1:48" ht="13.5" thickBot="1" x14ac:dyDescent="0.35">
      <c r="A115" s="82">
        <v>45404</v>
      </c>
      <c r="B115" s="83">
        <v>29.789654545454543</v>
      </c>
      <c r="C115" s="83">
        <v>30.980918181818183</v>
      </c>
      <c r="D115" s="83">
        <v>59.101727272727274</v>
      </c>
      <c r="E115" s="83">
        <v>63.834754545454551</v>
      </c>
      <c r="F115" s="83">
        <v>38.547045454545454</v>
      </c>
      <c r="G115" s="83"/>
      <c r="H115" s="83">
        <v>44.45082</v>
      </c>
      <c r="I115" s="83">
        <v>63.834754545454551</v>
      </c>
      <c r="J115" s="83">
        <v>29.789654545454543</v>
      </c>
      <c r="K115" s="83">
        <v>34.045100000000005</v>
      </c>
      <c r="L115" s="84"/>
      <c r="Y115" s="42"/>
      <c r="Z115" s="1"/>
      <c r="AA115" s="41"/>
      <c r="AD115" s="1"/>
      <c r="AE115" s="41"/>
      <c r="AH115" s="1"/>
      <c r="AI115" s="41"/>
      <c r="AL115" s="1"/>
      <c r="AM115" s="41"/>
      <c r="AP115" s="1"/>
      <c r="AQ115" s="41"/>
      <c r="AT115" s="41"/>
      <c r="AU115" s="41"/>
      <c r="AV115" s="41"/>
    </row>
    <row r="116" spans="1:48" ht="13.5" thickBot="1" x14ac:dyDescent="0.35">
      <c r="A116" s="82">
        <v>45405</v>
      </c>
      <c r="B116" s="83">
        <v>29.874699999999997</v>
      </c>
      <c r="C116" s="83">
        <v>31.389590909090909</v>
      </c>
      <c r="D116" s="83">
        <v>59.46730909090909</v>
      </c>
      <c r="E116" s="83">
        <v>63.695745454545452</v>
      </c>
      <c r="F116" s="83">
        <v>38.749418181818186</v>
      </c>
      <c r="G116" s="83"/>
      <c r="H116" s="83">
        <v>44.635352727272725</v>
      </c>
      <c r="I116" s="83">
        <v>63.695745454545452</v>
      </c>
      <c r="J116" s="83">
        <v>29.874699999999997</v>
      </c>
      <c r="K116" s="83">
        <v>33.821045454545455</v>
      </c>
      <c r="L116" s="84"/>
      <c r="Y116" s="42"/>
      <c r="Z116" s="1"/>
      <c r="AA116" s="41"/>
      <c r="AD116" s="1"/>
      <c r="AE116" s="41"/>
      <c r="AH116" s="1"/>
      <c r="AI116" s="41"/>
      <c r="AL116" s="1"/>
      <c r="AM116" s="41"/>
      <c r="AP116" s="1"/>
      <c r="AQ116" s="41"/>
      <c r="AT116" s="41"/>
      <c r="AU116" s="41"/>
      <c r="AV116" s="41"/>
    </row>
    <row r="117" spans="1:48" ht="13.5" thickBot="1" x14ac:dyDescent="0.35">
      <c r="A117" s="82">
        <v>45406</v>
      </c>
      <c r="B117" s="83">
        <v>30.117236363636366</v>
      </c>
      <c r="C117" s="83">
        <v>31.813790909090912</v>
      </c>
      <c r="D117" s="83">
        <v>59.757890909090911</v>
      </c>
      <c r="E117" s="83">
        <v>63.563699999999997</v>
      </c>
      <c r="F117" s="83">
        <v>38.93690909090909</v>
      </c>
      <c r="G117" s="83"/>
      <c r="H117" s="83">
        <v>44.837905454545464</v>
      </c>
      <c r="I117" s="83">
        <v>63.563699999999997</v>
      </c>
      <c r="J117" s="83">
        <v>30.117236363636366</v>
      </c>
      <c r="K117" s="83">
        <v>33.446463636363632</v>
      </c>
      <c r="L117" s="84"/>
      <c r="Y117" s="42"/>
      <c r="Z117" s="1"/>
      <c r="AA117" s="41"/>
      <c r="AD117" s="1"/>
      <c r="AE117" s="41"/>
      <c r="AH117" s="1"/>
      <c r="AI117" s="41"/>
      <c r="AL117" s="1"/>
      <c r="AM117" s="41"/>
      <c r="AP117" s="1"/>
      <c r="AQ117" s="41"/>
      <c r="AT117" s="41"/>
      <c r="AU117" s="41"/>
      <c r="AV117" s="41"/>
    </row>
    <row r="118" spans="1:48" ht="13.5" thickBot="1" x14ac:dyDescent="0.35">
      <c r="A118" s="82">
        <v>45407</v>
      </c>
      <c r="B118" s="83">
        <v>30.356245454545455</v>
      </c>
      <c r="C118" s="83">
        <v>32.080599999999997</v>
      </c>
      <c r="D118" s="83">
        <v>59.980336363636361</v>
      </c>
      <c r="E118" s="83">
        <v>63.442009090909096</v>
      </c>
      <c r="F118" s="83">
        <v>39.163063636363638</v>
      </c>
      <c r="G118" s="83"/>
      <c r="H118" s="83">
        <v>45.004450909090906</v>
      </c>
      <c r="I118" s="83">
        <v>63.442009090909096</v>
      </c>
      <c r="J118" s="83">
        <v>30.356245454545455</v>
      </c>
      <c r="K118" s="83">
        <v>33.085763636363637</v>
      </c>
      <c r="L118" s="84"/>
      <c r="Y118" s="42"/>
      <c r="Z118" s="1"/>
      <c r="AA118" s="41"/>
      <c r="AD118" s="1"/>
      <c r="AE118" s="41"/>
      <c r="AH118" s="1"/>
      <c r="AI118" s="41"/>
      <c r="AL118" s="1"/>
      <c r="AM118" s="41"/>
      <c r="AP118" s="1"/>
      <c r="AQ118" s="41"/>
      <c r="AT118" s="41"/>
      <c r="AU118" s="41"/>
      <c r="AV118" s="41"/>
    </row>
    <row r="119" spans="1:48" ht="13.5" thickBot="1" x14ac:dyDescent="0.35">
      <c r="A119" s="82">
        <v>45408</v>
      </c>
      <c r="B119" s="83">
        <v>30.44869090909091</v>
      </c>
      <c r="C119" s="83">
        <v>32.287954545454546</v>
      </c>
      <c r="D119" s="83">
        <v>60.080645454545454</v>
      </c>
      <c r="E119" s="83">
        <v>63.410018181818188</v>
      </c>
      <c r="F119" s="83">
        <v>39.452100000000002</v>
      </c>
      <c r="G119" s="83"/>
      <c r="H119" s="83">
        <v>45.135881818181822</v>
      </c>
      <c r="I119" s="83">
        <v>63.410018181818188</v>
      </c>
      <c r="J119" s="83">
        <v>30.44869090909091</v>
      </c>
      <c r="K119" s="83">
        <v>32.961327272727274</v>
      </c>
      <c r="L119" s="84"/>
      <c r="Y119" s="42"/>
      <c r="Z119" s="1"/>
      <c r="AA119" s="41"/>
      <c r="AD119" s="1"/>
      <c r="AE119" s="41"/>
      <c r="AH119" s="1"/>
      <c r="AI119" s="41"/>
      <c r="AL119" s="1"/>
      <c r="AM119" s="41"/>
      <c r="AP119" s="1"/>
      <c r="AQ119" s="41"/>
      <c r="AT119" s="41"/>
      <c r="AU119" s="41"/>
      <c r="AV119" s="41"/>
    </row>
    <row r="120" spans="1:48" ht="13.5" thickBot="1" x14ac:dyDescent="0.35">
      <c r="A120" s="82">
        <v>45409</v>
      </c>
      <c r="B120" s="83">
        <v>30.523845454545452</v>
      </c>
      <c r="C120" s="83">
        <v>32.481336363636359</v>
      </c>
      <c r="D120" s="83">
        <v>60.258009090909098</v>
      </c>
      <c r="E120" s="83">
        <v>63.548490909090908</v>
      </c>
      <c r="F120" s="83">
        <v>39.731681818181819</v>
      </c>
      <c r="G120" s="83"/>
      <c r="H120" s="83">
        <v>45.308672727272729</v>
      </c>
      <c r="I120" s="83">
        <v>63.548490909090908</v>
      </c>
      <c r="J120" s="83">
        <v>30.523845454545452</v>
      </c>
      <c r="K120" s="83">
        <v>33.024645454545457</v>
      </c>
      <c r="L120" s="84"/>
      <c r="Y120" s="42"/>
      <c r="Z120" s="1"/>
      <c r="AA120" s="41"/>
      <c r="AD120" s="1"/>
      <c r="AE120" s="41"/>
      <c r="AH120" s="1"/>
      <c r="AI120" s="41"/>
      <c r="AL120" s="1"/>
      <c r="AM120" s="41"/>
      <c r="AP120" s="1"/>
      <c r="AQ120" s="41"/>
      <c r="AT120" s="41"/>
      <c r="AU120" s="41"/>
      <c r="AV120" s="41"/>
    </row>
    <row r="121" spans="1:48" ht="13.5" thickBot="1" x14ac:dyDescent="0.35">
      <c r="A121" s="82">
        <v>45410</v>
      </c>
      <c r="B121" s="83">
        <v>30.622318181818184</v>
      </c>
      <c r="C121" s="83">
        <v>32.755536363636367</v>
      </c>
      <c r="D121" s="83">
        <v>60.494945454545451</v>
      </c>
      <c r="E121" s="83">
        <v>63.76188181818182</v>
      </c>
      <c r="F121" s="83">
        <v>40.004172727272731</v>
      </c>
      <c r="G121" s="83"/>
      <c r="H121" s="83">
        <v>45.527770909090911</v>
      </c>
      <c r="I121" s="83">
        <v>63.76188181818182</v>
      </c>
      <c r="J121" s="83">
        <v>30.622318181818184</v>
      </c>
      <c r="K121" s="83">
        <v>33.139563636363633</v>
      </c>
      <c r="L121" s="84"/>
      <c r="Y121" s="42"/>
      <c r="Z121" s="1"/>
      <c r="AA121" s="41"/>
      <c r="AD121" s="1"/>
      <c r="AE121" s="41"/>
      <c r="AH121" s="1"/>
      <c r="AI121" s="41"/>
      <c r="AL121" s="1"/>
      <c r="AM121" s="41"/>
      <c r="AP121" s="1"/>
      <c r="AQ121" s="41"/>
      <c r="AT121" s="41"/>
      <c r="AU121" s="41"/>
      <c r="AV121" s="41"/>
    </row>
    <row r="122" spans="1:48" ht="13.5" thickBot="1" x14ac:dyDescent="0.35">
      <c r="A122" s="82">
        <v>45411</v>
      </c>
      <c r="B122" s="83">
        <v>30.715636363636364</v>
      </c>
      <c r="C122" s="83">
        <v>33.057509090909093</v>
      </c>
      <c r="D122" s="83">
        <v>60.849236363636358</v>
      </c>
      <c r="E122" s="83">
        <v>63.930009090909088</v>
      </c>
      <c r="F122" s="83">
        <v>40.271927272727275</v>
      </c>
      <c r="G122" s="83"/>
      <c r="H122" s="83">
        <v>45.764863636363643</v>
      </c>
      <c r="I122" s="83">
        <v>63.930009090909088</v>
      </c>
      <c r="J122" s="83">
        <v>30.715636363636364</v>
      </c>
      <c r="K122" s="83">
        <v>33.214372727272725</v>
      </c>
      <c r="L122" s="84"/>
      <c r="Y122" s="42"/>
      <c r="Z122" s="1"/>
      <c r="AA122" s="41"/>
      <c r="AD122" s="1"/>
      <c r="AE122" s="41"/>
      <c r="AH122" s="1"/>
      <c r="AI122" s="41"/>
      <c r="AL122" s="1"/>
      <c r="AM122" s="41"/>
      <c r="AP122" s="1"/>
      <c r="AQ122" s="41"/>
      <c r="AT122" s="41"/>
      <c r="AU122" s="41"/>
      <c r="AV122" s="41"/>
    </row>
    <row r="123" spans="1:48" ht="13.5" thickBot="1" x14ac:dyDescent="0.35">
      <c r="A123" s="82">
        <v>45412</v>
      </c>
      <c r="B123" s="83">
        <v>30.526963636363636</v>
      </c>
      <c r="C123" s="83">
        <v>33.413336363636361</v>
      </c>
      <c r="D123" s="83">
        <v>61.246890909090901</v>
      </c>
      <c r="E123" s="83">
        <v>64.166481818181822</v>
      </c>
      <c r="F123" s="83">
        <v>40.583318181818179</v>
      </c>
      <c r="G123" s="83"/>
      <c r="H123" s="83">
        <v>45.987398181818186</v>
      </c>
      <c r="I123" s="83">
        <v>64.166481818181822</v>
      </c>
      <c r="J123" s="83">
        <v>30.526963636363636</v>
      </c>
      <c r="K123" s="83">
        <v>33.63951818181819</v>
      </c>
      <c r="L123" s="84"/>
      <c r="Y123" s="42"/>
      <c r="Z123" s="1"/>
      <c r="AA123" s="41"/>
      <c r="AD123" s="1"/>
      <c r="AE123" s="41"/>
      <c r="AH123" s="1"/>
      <c r="AI123" s="41"/>
      <c r="AL123" s="1"/>
      <c r="AM123" s="41"/>
      <c r="AP123" s="1"/>
      <c r="AQ123" s="41"/>
      <c r="AT123" s="41"/>
      <c r="AU123" s="41"/>
      <c r="AV123" s="41"/>
    </row>
    <row r="124" spans="1:48" ht="13.5" thickBot="1" x14ac:dyDescent="0.35">
      <c r="A124" s="82">
        <v>45413</v>
      </c>
      <c r="B124" s="83">
        <v>30.739427272727269</v>
      </c>
      <c r="C124" s="83">
        <v>33.87168181818182</v>
      </c>
      <c r="D124" s="83">
        <v>61.615981818181815</v>
      </c>
      <c r="E124" s="83">
        <v>64.457063636363628</v>
      </c>
      <c r="F124" s="83">
        <v>40.994436363636368</v>
      </c>
      <c r="G124" s="83"/>
      <c r="H124" s="83">
        <v>46.33571818181818</v>
      </c>
      <c r="I124" s="83">
        <v>64.457063636363628</v>
      </c>
      <c r="J124" s="83">
        <v>30.739427272727269</v>
      </c>
      <c r="K124" s="83">
        <v>33.717636363636359</v>
      </c>
      <c r="L124" s="84"/>
      <c r="Y124" s="42"/>
      <c r="Z124" s="1"/>
      <c r="AA124" s="41"/>
      <c r="AD124" s="1"/>
      <c r="AE124" s="41"/>
      <c r="AH124" s="1"/>
      <c r="AI124" s="41"/>
      <c r="AL124" s="1"/>
      <c r="AM124" s="41"/>
      <c r="AP124" s="1"/>
      <c r="AQ124" s="41"/>
      <c r="AT124" s="41"/>
      <c r="AU124" s="41"/>
      <c r="AV124" s="41"/>
    </row>
    <row r="125" spans="1:48" ht="13.5" thickBot="1" x14ac:dyDescent="0.35">
      <c r="A125" s="82">
        <v>45414</v>
      </c>
      <c r="B125" s="83">
        <v>30.958781818181819</v>
      </c>
      <c r="C125" s="83">
        <v>34.263081818181817</v>
      </c>
      <c r="D125" s="83">
        <v>61.846718181818183</v>
      </c>
      <c r="E125" s="83">
        <v>64.720081818181811</v>
      </c>
      <c r="F125" s="83">
        <v>41.4039</v>
      </c>
      <c r="G125" s="83"/>
      <c r="H125" s="83">
        <v>46.638512727272726</v>
      </c>
      <c r="I125" s="83">
        <v>64.720081818181811</v>
      </c>
      <c r="J125" s="83">
        <v>30.958781818181819</v>
      </c>
      <c r="K125" s="83">
        <v>33.761299999999991</v>
      </c>
      <c r="L125" s="84"/>
      <c r="Y125" s="42"/>
      <c r="Z125" s="1"/>
      <c r="AA125" s="41"/>
      <c r="AD125" s="1"/>
      <c r="AE125" s="41"/>
      <c r="AH125" s="1"/>
      <c r="AI125" s="41"/>
      <c r="AL125" s="1"/>
      <c r="AM125" s="41"/>
      <c r="AP125" s="1"/>
      <c r="AQ125" s="41"/>
      <c r="AT125" s="41"/>
      <c r="AU125" s="41"/>
      <c r="AV125" s="41"/>
    </row>
    <row r="126" spans="1:48" ht="13.5" thickBot="1" x14ac:dyDescent="0.35">
      <c r="A126" s="82">
        <v>45415</v>
      </c>
      <c r="B126" s="83">
        <v>31.058327272727272</v>
      </c>
      <c r="C126" s="83">
        <v>34.66519090909091</v>
      </c>
      <c r="D126" s="83">
        <v>62.083963636363634</v>
      </c>
      <c r="E126" s="83">
        <v>64.925318181818184</v>
      </c>
      <c r="F126" s="83">
        <v>41.85920909090909</v>
      </c>
      <c r="G126" s="83"/>
      <c r="H126" s="83">
        <v>46.918401818181813</v>
      </c>
      <c r="I126" s="83">
        <v>64.925318181818184</v>
      </c>
      <c r="J126" s="83">
        <v>31.058327272727272</v>
      </c>
      <c r="K126" s="83">
        <v>33.866990909090916</v>
      </c>
      <c r="L126" s="84"/>
      <c r="Y126" s="42"/>
      <c r="Z126" s="1"/>
      <c r="AA126" s="41"/>
      <c r="AD126" s="1"/>
      <c r="AE126" s="41"/>
      <c r="AH126" s="1"/>
      <c r="AI126" s="41"/>
      <c r="AL126" s="1"/>
      <c r="AM126" s="41"/>
      <c r="AP126" s="1"/>
      <c r="AQ126" s="41"/>
      <c r="AT126" s="41"/>
      <c r="AU126" s="41"/>
      <c r="AV126" s="41"/>
    </row>
    <row r="127" spans="1:48" ht="13.5" thickBot="1" x14ac:dyDescent="0.35">
      <c r="A127" s="82">
        <v>45416</v>
      </c>
      <c r="B127" s="83">
        <v>31.180045454545454</v>
      </c>
      <c r="C127" s="83">
        <v>35.057763636363639</v>
      </c>
      <c r="D127" s="83">
        <v>62.299800000000005</v>
      </c>
      <c r="E127" s="83">
        <v>65.168872727272728</v>
      </c>
      <c r="F127" s="83">
        <v>42.270463636363637</v>
      </c>
      <c r="G127" s="83"/>
      <c r="H127" s="83">
        <v>47.195389090909096</v>
      </c>
      <c r="I127" s="83">
        <v>65.168872727272728</v>
      </c>
      <c r="J127" s="83">
        <v>31.180045454545454</v>
      </c>
      <c r="K127" s="83">
        <v>33.988827272727278</v>
      </c>
      <c r="L127" s="84"/>
      <c r="Y127" s="42"/>
      <c r="Z127" s="1"/>
      <c r="AA127" s="41"/>
      <c r="AD127" s="1"/>
      <c r="AE127" s="41"/>
      <c r="AH127" s="1"/>
      <c r="AI127" s="41"/>
      <c r="AL127" s="1"/>
      <c r="AM127" s="41"/>
      <c r="AP127" s="1"/>
      <c r="AQ127" s="41"/>
      <c r="AT127" s="41"/>
      <c r="AU127" s="41"/>
      <c r="AV127" s="41"/>
    </row>
    <row r="128" spans="1:48" ht="13.5" thickBot="1" x14ac:dyDescent="0.35">
      <c r="A128" s="82">
        <v>45417</v>
      </c>
      <c r="B128" s="83">
        <v>31.209563636363637</v>
      </c>
      <c r="C128" s="83">
        <v>35.466154545454543</v>
      </c>
      <c r="D128" s="83">
        <v>62.609245454545452</v>
      </c>
      <c r="E128" s="83">
        <v>65.422872727272733</v>
      </c>
      <c r="F128" s="83">
        <v>42.538309090909088</v>
      </c>
      <c r="G128" s="83"/>
      <c r="H128" s="83">
        <v>47.449229090909093</v>
      </c>
      <c r="I128" s="83">
        <v>65.422872727272733</v>
      </c>
      <c r="J128" s="83">
        <v>31.209563636363637</v>
      </c>
      <c r="K128" s="83">
        <v>34.213309090909092</v>
      </c>
      <c r="L128" s="84"/>
      <c r="Y128" s="42"/>
      <c r="Z128" s="1"/>
      <c r="AA128" s="41"/>
      <c r="AD128" s="1"/>
      <c r="AE128" s="41"/>
      <c r="AH128" s="1"/>
      <c r="AI128" s="41"/>
      <c r="AL128" s="1"/>
      <c r="AM128" s="41"/>
      <c r="AP128" s="1"/>
      <c r="AQ128" s="41"/>
      <c r="AT128" s="41"/>
      <c r="AU128" s="41"/>
      <c r="AV128" s="41"/>
    </row>
    <row r="129" spans="1:48" ht="13.5" thickBot="1" x14ac:dyDescent="0.35">
      <c r="A129" s="82">
        <v>45418</v>
      </c>
      <c r="B129" s="83">
        <v>31.207581818181815</v>
      </c>
      <c r="C129" s="83">
        <v>35.89051818181818</v>
      </c>
      <c r="D129" s="83">
        <v>62.97033636363637</v>
      </c>
      <c r="E129" s="83">
        <v>65.612399999999994</v>
      </c>
      <c r="F129" s="83">
        <v>42.766081818181817</v>
      </c>
      <c r="G129" s="83"/>
      <c r="H129" s="83">
        <v>47.68938363636363</v>
      </c>
      <c r="I129" s="83">
        <v>65.612399999999994</v>
      </c>
      <c r="J129" s="83">
        <v>31.207581818181815</v>
      </c>
      <c r="K129" s="83">
        <v>34.404818181818179</v>
      </c>
      <c r="L129" s="84"/>
      <c r="Y129" s="42"/>
      <c r="Z129" s="1"/>
      <c r="AA129" s="41"/>
      <c r="AD129" s="1"/>
      <c r="AE129" s="41"/>
      <c r="AH129" s="1"/>
      <c r="AI129" s="41"/>
      <c r="AL129" s="1"/>
      <c r="AM129" s="41"/>
      <c r="AP129" s="1"/>
      <c r="AQ129" s="41"/>
      <c r="AT129" s="41"/>
      <c r="AU129" s="41"/>
      <c r="AV129" s="41"/>
    </row>
    <row r="130" spans="1:48" ht="13.5" thickBot="1" x14ac:dyDescent="0.35">
      <c r="A130" s="82">
        <v>45419</v>
      </c>
      <c r="B130" s="83">
        <v>31.256045454545458</v>
      </c>
      <c r="C130" s="83">
        <v>36.409809090909093</v>
      </c>
      <c r="D130" s="83">
        <v>63.344818181818184</v>
      </c>
      <c r="E130" s="83">
        <v>65.744018181818191</v>
      </c>
      <c r="F130" s="83">
        <v>42.975027272727274</v>
      </c>
      <c r="G130" s="83"/>
      <c r="H130" s="83">
        <v>47.945943636363644</v>
      </c>
      <c r="I130" s="83">
        <v>65.744018181818191</v>
      </c>
      <c r="J130" s="83">
        <v>31.256045454545458</v>
      </c>
      <c r="K130" s="83">
        <v>34.487972727272734</v>
      </c>
      <c r="L130" s="84"/>
      <c r="Y130" s="42"/>
      <c r="Z130" s="1"/>
      <c r="AA130" s="41"/>
      <c r="AD130" s="1"/>
      <c r="AE130" s="41"/>
      <c r="AH130" s="1"/>
      <c r="AI130" s="41"/>
      <c r="AL130" s="1"/>
      <c r="AM130" s="41"/>
      <c r="AP130" s="1"/>
      <c r="AQ130" s="41"/>
      <c r="AT130" s="41"/>
      <c r="AU130" s="41"/>
      <c r="AV130" s="41"/>
    </row>
    <row r="131" spans="1:48" ht="13.5" thickBot="1" x14ac:dyDescent="0.35">
      <c r="A131" s="82">
        <v>45420</v>
      </c>
      <c r="B131" s="83">
        <v>31.540163636363637</v>
      </c>
      <c r="C131" s="83">
        <v>36.923154545454544</v>
      </c>
      <c r="D131" s="83">
        <v>63.635754545454546</v>
      </c>
      <c r="E131" s="83">
        <v>65.856499999999997</v>
      </c>
      <c r="F131" s="83">
        <v>43.077463636363639</v>
      </c>
      <c r="G131" s="83"/>
      <c r="H131" s="83">
        <v>48.206607272727275</v>
      </c>
      <c r="I131" s="83">
        <v>65.856499999999997</v>
      </c>
      <c r="J131" s="83">
        <v>31.540163636363637</v>
      </c>
      <c r="K131" s="83">
        <v>34.31633636363636</v>
      </c>
      <c r="L131" s="84"/>
      <c r="Y131" s="42"/>
      <c r="Z131" s="1"/>
      <c r="AA131" s="41"/>
      <c r="AD131" s="1"/>
      <c r="AE131" s="41"/>
      <c r="AH131" s="1"/>
      <c r="AI131" s="41"/>
      <c r="AL131" s="1"/>
      <c r="AM131" s="41"/>
      <c r="AP131" s="1"/>
      <c r="AQ131" s="41"/>
      <c r="AT131" s="41"/>
      <c r="AU131" s="41"/>
      <c r="AV131" s="41"/>
    </row>
    <row r="132" spans="1:48" ht="13.5" thickBot="1" x14ac:dyDescent="0.35">
      <c r="A132" s="82">
        <v>45421</v>
      </c>
      <c r="B132" s="83">
        <v>31.95092727272727</v>
      </c>
      <c r="C132" s="83">
        <v>37.359063636363636</v>
      </c>
      <c r="D132" s="83">
        <v>63.855481818181822</v>
      </c>
      <c r="E132" s="83">
        <v>66.108109090909096</v>
      </c>
      <c r="F132" s="83">
        <v>43.321899999999999</v>
      </c>
      <c r="G132" s="83"/>
      <c r="H132" s="83">
        <v>48.519096363636365</v>
      </c>
      <c r="I132" s="83">
        <v>66.108109090909096</v>
      </c>
      <c r="J132" s="83">
        <v>31.95092727272727</v>
      </c>
      <c r="K132" s="83">
        <v>34.157181818181826</v>
      </c>
      <c r="L132" s="84"/>
      <c r="Y132" s="42"/>
      <c r="Z132" s="1"/>
      <c r="AA132" s="41"/>
      <c r="AD132" s="1"/>
      <c r="AE132" s="41"/>
      <c r="AH132" s="1"/>
      <c r="AI132" s="41"/>
      <c r="AL132" s="1"/>
      <c r="AM132" s="41"/>
      <c r="AP132" s="1"/>
      <c r="AQ132" s="41"/>
      <c r="AT132" s="41"/>
      <c r="AU132" s="41"/>
      <c r="AV132" s="41"/>
    </row>
    <row r="133" spans="1:48" ht="13.5" thickBot="1" x14ac:dyDescent="0.35">
      <c r="A133" s="82">
        <v>45422</v>
      </c>
      <c r="B133" s="83">
        <v>32.324954545454545</v>
      </c>
      <c r="C133" s="83">
        <v>37.774854545454545</v>
      </c>
      <c r="D133" s="83">
        <v>64.074390909090909</v>
      </c>
      <c r="E133" s="83">
        <v>66.40085454545455</v>
      </c>
      <c r="F133" s="83">
        <v>43.67114545454546</v>
      </c>
      <c r="G133" s="83"/>
      <c r="H133" s="83">
        <v>48.849239999999995</v>
      </c>
      <c r="I133" s="83">
        <v>66.40085454545455</v>
      </c>
      <c r="J133" s="83">
        <v>32.324954545454545</v>
      </c>
      <c r="K133" s="83">
        <v>34.075900000000004</v>
      </c>
      <c r="L133" s="84"/>
      <c r="Y133" s="42"/>
      <c r="Z133" s="1"/>
      <c r="AA133" s="41"/>
      <c r="AD133" s="1"/>
      <c r="AE133" s="41"/>
      <c r="AH133" s="1"/>
      <c r="AI133" s="41"/>
      <c r="AL133" s="1"/>
      <c r="AM133" s="41"/>
      <c r="AP133" s="1"/>
      <c r="AQ133" s="41"/>
      <c r="AT133" s="41"/>
      <c r="AU133" s="41"/>
      <c r="AV133" s="41"/>
    </row>
    <row r="134" spans="1:48" ht="13.5" thickBot="1" x14ac:dyDescent="0.35">
      <c r="A134" s="82">
        <v>45423</v>
      </c>
      <c r="B134" s="83">
        <v>32.641372727272724</v>
      </c>
      <c r="C134" s="83">
        <v>38.222172727272728</v>
      </c>
      <c r="D134" s="83">
        <v>64.295818181818177</v>
      </c>
      <c r="E134" s="83">
        <v>66.766918181818184</v>
      </c>
      <c r="F134" s="83">
        <v>44.041809090909091</v>
      </c>
      <c r="G134" s="83"/>
      <c r="H134" s="83">
        <v>49.193618181818188</v>
      </c>
      <c r="I134" s="83">
        <v>66.766918181818184</v>
      </c>
      <c r="J134" s="83">
        <v>32.641372727272724</v>
      </c>
      <c r="K134" s="83">
        <v>34.12554545454546</v>
      </c>
      <c r="L134" s="84"/>
      <c r="Y134" s="42"/>
      <c r="Z134" s="1"/>
      <c r="AA134" s="41"/>
      <c r="AD134" s="1"/>
      <c r="AE134" s="41"/>
      <c r="AH134" s="1"/>
      <c r="AI134" s="41"/>
      <c r="AL134" s="1"/>
      <c r="AM134" s="41"/>
      <c r="AP134" s="1"/>
      <c r="AQ134" s="41"/>
      <c r="AT134" s="41"/>
      <c r="AU134" s="41"/>
      <c r="AV134" s="41"/>
    </row>
    <row r="135" spans="1:48" ht="13.5" thickBot="1" x14ac:dyDescent="0.35">
      <c r="A135" s="82">
        <v>45424</v>
      </c>
      <c r="B135" s="83">
        <v>32.93118181818182</v>
      </c>
      <c r="C135" s="83">
        <v>38.654672727272725</v>
      </c>
      <c r="D135" s="83">
        <v>64.566418181818179</v>
      </c>
      <c r="E135" s="83">
        <v>67.14603636363637</v>
      </c>
      <c r="F135" s="83">
        <v>44.329445454545457</v>
      </c>
      <c r="G135" s="83"/>
      <c r="H135" s="83">
        <v>49.52555090909091</v>
      </c>
      <c r="I135" s="83">
        <v>67.14603636363637</v>
      </c>
      <c r="J135" s="83">
        <v>32.93118181818182</v>
      </c>
      <c r="K135" s="83">
        <v>34.21485454545455</v>
      </c>
      <c r="L135" s="84"/>
      <c r="Y135" s="42"/>
      <c r="Z135" s="1"/>
      <c r="AA135" s="41"/>
      <c r="AD135" s="1"/>
      <c r="AE135" s="41"/>
      <c r="AH135" s="1"/>
      <c r="AI135" s="41"/>
      <c r="AL135" s="1"/>
      <c r="AM135" s="41"/>
      <c r="AP135" s="1"/>
      <c r="AQ135" s="41"/>
      <c r="AT135" s="41"/>
      <c r="AU135" s="41"/>
      <c r="AV135" s="41"/>
    </row>
    <row r="136" spans="1:48" ht="13.5" thickBot="1" x14ac:dyDescent="0.35">
      <c r="A136" s="82">
        <v>45425</v>
      </c>
      <c r="B136" s="83">
        <v>33.269390909090909</v>
      </c>
      <c r="C136" s="83">
        <v>39.162963636363635</v>
      </c>
      <c r="D136" s="83">
        <v>64.97675454545454</v>
      </c>
      <c r="E136" s="83">
        <v>67.455545454545458</v>
      </c>
      <c r="F136" s="83">
        <v>44.592136363636364</v>
      </c>
      <c r="G136" s="83"/>
      <c r="H136" s="83">
        <v>49.891358181818177</v>
      </c>
      <c r="I136" s="83">
        <v>67.455545454545458</v>
      </c>
      <c r="J136" s="83">
        <v>33.269390909090909</v>
      </c>
      <c r="K136" s="83">
        <v>34.186154545454549</v>
      </c>
      <c r="L136" s="84"/>
      <c r="Y136" s="42"/>
      <c r="Z136" s="1"/>
      <c r="AA136" s="41"/>
      <c r="AD136" s="1"/>
      <c r="AE136" s="41"/>
      <c r="AH136" s="1"/>
      <c r="AI136" s="41"/>
      <c r="AL136" s="1"/>
      <c r="AM136" s="41"/>
      <c r="AP136" s="1"/>
      <c r="AQ136" s="41"/>
      <c r="AT136" s="41"/>
      <c r="AU136" s="41"/>
      <c r="AV136" s="41"/>
    </row>
    <row r="137" spans="1:48" ht="13.5" thickBot="1" x14ac:dyDescent="0.35">
      <c r="A137" s="82">
        <v>45426</v>
      </c>
      <c r="B137" s="83">
        <v>33.581818181818178</v>
      </c>
      <c r="C137" s="83">
        <v>39.720718181818185</v>
      </c>
      <c r="D137" s="83">
        <v>65.386554545454544</v>
      </c>
      <c r="E137" s="83">
        <v>67.766527272727274</v>
      </c>
      <c r="F137" s="83">
        <v>44.877690909090909</v>
      </c>
      <c r="G137" s="83"/>
      <c r="H137" s="83">
        <v>50.266661818181817</v>
      </c>
      <c r="I137" s="83">
        <v>67.766527272727274</v>
      </c>
      <c r="J137" s="83">
        <v>33.581818181818178</v>
      </c>
      <c r="K137" s="83">
        <v>34.184709090909095</v>
      </c>
      <c r="L137" s="84"/>
      <c r="Y137" s="42"/>
      <c r="Z137" s="1"/>
      <c r="AA137" s="41"/>
      <c r="AD137" s="1"/>
      <c r="AE137" s="41"/>
      <c r="AH137" s="1"/>
      <c r="AI137" s="41"/>
      <c r="AL137" s="1"/>
      <c r="AM137" s="41"/>
      <c r="AP137" s="1"/>
      <c r="AQ137" s="41"/>
      <c r="AT137" s="41"/>
      <c r="AU137" s="41"/>
      <c r="AV137" s="41"/>
    </row>
    <row r="138" spans="1:48" ht="13.5" thickBot="1" x14ac:dyDescent="0.35">
      <c r="A138" s="82">
        <v>45427</v>
      </c>
      <c r="B138" s="83">
        <v>33.918154545454541</v>
      </c>
      <c r="C138" s="83">
        <v>40.305345454545453</v>
      </c>
      <c r="D138" s="83">
        <v>65.682181818181817</v>
      </c>
      <c r="E138" s="83">
        <v>68.048118181818182</v>
      </c>
      <c r="F138" s="83">
        <v>45.136663636363636</v>
      </c>
      <c r="G138" s="83"/>
      <c r="H138" s="83">
        <v>50.618092727272725</v>
      </c>
      <c r="I138" s="83">
        <v>68.048118181818182</v>
      </c>
      <c r="J138" s="83">
        <v>33.918154545454541</v>
      </c>
      <c r="K138" s="83">
        <v>34.129963636363641</v>
      </c>
      <c r="L138" s="84"/>
      <c r="Y138" s="42"/>
      <c r="Z138" s="1"/>
      <c r="AA138" s="41"/>
      <c r="AD138" s="1"/>
      <c r="AE138" s="41"/>
      <c r="AH138" s="1"/>
      <c r="AI138" s="41"/>
      <c r="AL138" s="1"/>
      <c r="AM138" s="41"/>
      <c r="AP138" s="1"/>
      <c r="AQ138" s="41"/>
      <c r="AT138" s="41"/>
      <c r="AU138" s="41"/>
      <c r="AV138" s="41"/>
    </row>
    <row r="139" spans="1:48" ht="13.5" thickBot="1" x14ac:dyDescent="0.35">
      <c r="A139" s="82">
        <v>45428</v>
      </c>
      <c r="B139" s="83">
        <v>34.264109090909088</v>
      </c>
      <c r="C139" s="83">
        <v>40.737227272727274</v>
      </c>
      <c r="D139" s="83">
        <v>65.951781818181814</v>
      </c>
      <c r="E139" s="83">
        <v>68.277654545454553</v>
      </c>
      <c r="F139" s="83">
        <v>45.386390909090906</v>
      </c>
      <c r="G139" s="83"/>
      <c r="H139" s="83">
        <v>50.923432727272726</v>
      </c>
      <c r="I139" s="83">
        <v>68.277654545454553</v>
      </c>
      <c r="J139" s="83">
        <v>34.264109090909088</v>
      </c>
      <c r="K139" s="83">
        <v>34.013545454545465</v>
      </c>
      <c r="L139" s="84"/>
      <c r="Y139" s="42"/>
      <c r="Z139" s="1"/>
      <c r="AA139" s="41"/>
      <c r="AD139" s="1"/>
      <c r="AE139" s="41"/>
      <c r="AH139" s="1"/>
      <c r="AI139" s="41"/>
      <c r="AL139" s="1"/>
      <c r="AM139" s="41"/>
      <c r="AP139" s="1"/>
      <c r="AQ139" s="41"/>
      <c r="AT139" s="41"/>
      <c r="AU139" s="41"/>
      <c r="AV139" s="41"/>
    </row>
    <row r="140" spans="1:48" ht="13.5" thickBot="1" x14ac:dyDescent="0.35">
      <c r="A140" s="82">
        <v>45429</v>
      </c>
      <c r="B140" s="83">
        <v>34.476909090909089</v>
      </c>
      <c r="C140" s="83">
        <v>41.135418181818181</v>
      </c>
      <c r="D140" s="83">
        <v>66.228281818181827</v>
      </c>
      <c r="E140" s="83">
        <v>68.531118181818186</v>
      </c>
      <c r="F140" s="83">
        <v>45.698399999999999</v>
      </c>
      <c r="G140" s="83"/>
      <c r="H140" s="83">
        <v>51.214025454545457</v>
      </c>
      <c r="I140" s="83">
        <v>68.531118181818186</v>
      </c>
      <c r="J140" s="83">
        <v>34.476909090909089</v>
      </c>
      <c r="K140" s="83">
        <v>34.054209090909097</v>
      </c>
      <c r="L140" s="84"/>
      <c r="Y140" s="42"/>
      <c r="Z140" s="1"/>
      <c r="AA140" s="41"/>
      <c r="AD140" s="1"/>
      <c r="AE140" s="41"/>
      <c r="AH140" s="1"/>
      <c r="AI140" s="41"/>
      <c r="AL140" s="1"/>
      <c r="AM140" s="41"/>
      <c r="AP140" s="1"/>
      <c r="AQ140" s="41"/>
      <c r="AT140" s="41"/>
      <c r="AU140" s="41"/>
      <c r="AV140" s="41"/>
    </row>
    <row r="141" spans="1:48" ht="13.5" thickBot="1" x14ac:dyDescent="0.35">
      <c r="A141" s="82">
        <v>45430</v>
      </c>
      <c r="B141" s="83">
        <v>34.620781818181818</v>
      </c>
      <c r="C141" s="83">
        <v>41.53249090909091</v>
      </c>
      <c r="D141" s="83">
        <v>66.532663636363637</v>
      </c>
      <c r="E141" s="83">
        <v>68.842190909090903</v>
      </c>
      <c r="F141" s="83">
        <v>45.983663636363637</v>
      </c>
      <c r="G141" s="83"/>
      <c r="H141" s="83">
        <v>51.502358181818181</v>
      </c>
      <c r="I141" s="83">
        <v>68.842190909090903</v>
      </c>
      <c r="J141" s="83">
        <v>34.620781818181818</v>
      </c>
      <c r="K141" s="83">
        <v>34.221409090909084</v>
      </c>
      <c r="L141" s="84"/>
      <c r="Y141" s="42"/>
      <c r="Z141" s="1"/>
      <c r="AA141" s="41"/>
      <c r="AD141" s="1"/>
      <c r="AE141" s="41"/>
      <c r="AH141" s="1"/>
      <c r="AI141" s="41"/>
      <c r="AL141" s="1"/>
      <c r="AM141" s="41"/>
      <c r="AP141" s="1"/>
      <c r="AQ141" s="41"/>
      <c r="AT141" s="41"/>
      <c r="AU141" s="41"/>
      <c r="AV141" s="41"/>
    </row>
    <row r="142" spans="1:48" ht="13.5" thickBot="1" x14ac:dyDescent="0.35">
      <c r="A142" s="82">
        <v>45431</v>
      </c>
      <c r="B142" s="83">
        <v>34.7851</v>
      </c>
      <c r="C142" s="83">
        <v>41.972636363636362</v>
      </c>
      <c r="D142" s="83">
        <v>66.862763636363638</v>
      </c>
      <c r="E142" s="83">
        <v>69.15955454545454</v>
      </c>
      <c r="F142" s="83">
        <v>46.195781818181814</v>
      </c>
      <c r="G142" s="83"/>
      <c r="H142" s="83">
        <v>51.795167272727269</v>
      </c>
      <c r="I142" s="83">
        <v>69.15955454545454</v>
      </c>
      <c r="J142" s="83">
        <v>34.7851</v>
      </c>
      <c r="K142" s="83">
        <v>34.37445454545454</v>
      </c>
      <c r="L142" s="84"/>
      <c r="Y142" s="42"/>
      <c r="Z142" s="1"/>
      <c r="AA142" s="41"/>
      <c r="AD142" s="1"/>
      <c r="AE142" s="41"/>
      <c r="AH142" s="1"/>
      <c r="AI142" s="41"/>
      <c r="AL142" s="1"/>
      <c r="AM142" s="41"/>
      <c r="AP142" s="1"/>
      <c r="AQ142" s="41"/>
      <c r="AT142" s="41"/>
      <c r="AU142" s="41"/>
      <c r="AV142" s="41"/>
    </row>
    <row r="143" spans="1:48" ht="13.5" thickBot="1" x14ac:dyDescent="0.35">
      <c r="A143" s="82">
        <v>45432</v>
      </c>
      <c r="B143" s="83">
        <v>35.045536363636366</v>
      </c>
      <c r="C143" s="83">
        <v>42.438245454545452</v>
      </c>
      <c r="D143" s="83">
        <v>67.293272727272722</v>
      </c>
      <c r="E143" s="83">
        <v>69.418272727272722</v>
      </c>
      <c r="F143" s="83">
        <v>46.443954545454545</v>
      </c>
      <c r="G143" s="83"/>
      <c r="H143" s="83">
        <v>52.127856363636361</v>
      </c>
      <c r="I143" s="83">
        <v>69.418272727272722</v>
      </c>
      <c r="J143" s="83">
        <v>35.045536363636366</v>
      </c>
      <c r="K143" s="83">
        <v>34.372736363636356</v>
      </c>
      <c r="L143" s="84"/>
      <c r="Y143" s="42"/>
      <c r="Z143" s="1"/>
      <c r="AA143" s="41"/>
      <c r="AD143" s="1"/>
      <c r="AE143" s="41"/>
      <c r="AH143" s="1"/>
      <c r="AI143" s="41"/>
      <c r="AL143" s="1"/>
      <c r="AM143" s="41"/>
      <c r="AP143" s="1"/>
      <c r="AQ143" s="41"/>
      <c r="AT143" s="41"/>
      <c r="AU143" s="41"/>
      <c r="AV143" s="41"/>
    </row>
    <row r="144" spans="1:48" ht="13.5" thickBot="1" x14ac:dyDescent="0.35">
      <c r="A144" s="82">
        <v>45433</v>
      </c>
      <c r="B144" s="83">
        <v>35.362018181818179</v>
      </c>
      <c r="C144" s="83">
        <v>42.97698181818182</v>
      </c>
      <c r="D144" s="83">
        <v>67.736454545454549</v>
      </c>
      <c r="E144" s="83">
        <v>69.558445454545463</v>
      </c>
      <c r="F144" s="83">
        <v>46.577372727272724</v>
      </c>
      <c r="G144" s="83"/>
      <c r="H144" s="83">
        <v>52.442254545454546</v>
      </c>
      <c r="I144" s="83">
        <v>69.558445454545463</v>
      </c>
      <c r="J144" s="83">
        <v>35.362018181818179</v>
      </c>
      <c r="K144" s="83">
        <v>34.196427272727284</v>
      </c>
      <c r="L144" s="84"/>
      <c r="Y144" s="42"/>
      <c r="Z144" s="1"/>
      <c r="AA144" s="41"/>
      <c r="AD144" s="1"/>
      <c r="AE144" s="41"/>
      <c r="AH144" s="1"/>
      <c r="AI144" s="41"/>
      <c r="AL144" s="1"/>
      <c r="AM144" s="41"/>
      <c r="AP144" s="1"/>
      <c r="AQ144" s="41"/>
      <c r="AT144" s="41"/>
      <c r="AU144" s="41"/>
      <c r="AV144" s="41"/>
    </row>
    <row r="145" spans="1:48" ht="13.5" thickBot="1" x14ac:dyDescent="0.35">
      <c r="A145" s="82">
        <v>45434</v>
      </c>
      <c r="B145" s="83">
        <v>35.72264545454545</v>
      </c>
      <c r="C145" s="83">
        <v>43.507681818181815</v>
      </c>
      <c r="D145" s="83">
        <v>68.013581818181819</v>
      </c>
      <c r="E145" s="83">
        <v>69.76333636363637</v>
      </c>
      <c r="F145" s="83">
        <v>46.769854545454542</v>
      </c>
      <c r="G145" s="83"/>
      <c r="H145" s="83">
        <v>52.755420000000001</v>
      </c>
      <c r="I145" s="83">
        <v>69.76333636363637</v>
      </c>
      <c r="J145" s="83">
        <v>35.72264545454545</v>
      </c>
      <c r="K145" s="83">
        <v>34.04069090909092</v>
      </c>
      <c r="L145" s="84"/>
      <c r="Y145" s="42"/>
      <c r="Z145" s="1"/>
      <c r="AA145" s="41"/>
      <c r="AD145" s="1"/>
      <c r="AE145" s="41"/>
      <c r="AH145" s="1"/>
      <c r="AI145" s="41"/>
      <c r="AL145" s="1"/>
      <c r="AM145" s="41"/>
      <c r="AP145" s="1"/>
      <c r="AQ145" s="41"/>
      <c r="AT145" s="41"/>
      <c r="AU145" s="41"/>
      <c r="AV145" s="41"/>
    </row>
    <row r="146" spans="1:48" ht="13.5" thickBot="1" x14ac:dyDescent="0.35">
      <c r="A146" s="82">
        <v>45435</v>
      </c>
      <c r="B146" s="83">
        <v>36.10099090909091</v>
      </c>
      <c r="C146" s="83">
        <v>43.942936363636363</v>
      </c>
      <c r="D146" s="83">
        <v>68.279327272727272</v>
      </c>
      <c r="E146" s="83">
        <v>70.005254545454548</v>
      </c>
      <c r="F146" s="83">
        <v>46.998199999999997</v>
      </c>
      <c r="G146" s="83"/>
      <c r="H146" s="83">
        <v>53.065341818181821</v>
      </c>
      <c r="I146" s="83">
        <v>70.005254545454548</v>
      </c>
      <c r="J146" s="83">
        <v>36.10099090909091</v>
      </c>
      <c r="K146" s="83">
        <v>33.904263636363638</v>
      </c>
      <c r="L146" s="84"/>
      <c r="Y146" s="42"/>
      <c r="Z146" s="1"/>
      <c r="AA146" s="41"/>
      <c r="AD146" s="1"/>
      <c r="AE146" s="41"/>
      <c r="AH146" s="1"/>
      <c r="AI146" s="41"/>
      <c r="AL146" s="1"/>
      <c r="AM146" s="41"/>
      <c r="AP146" s="1"/>
      <c r="AQ146" s="41"/>
      <c r="AT146" s="41"/>
      <c r="AU146" s="41"/>
      <c r="AV146" s="41"/>
    </row>
    <row r="147" spans="1:48" ht="13.5" thickBot="1" x14ac:dyDescent="0.35">
      <c r="A147" s="82">
        <v>45436</v>
      </c>
      <c r="B147" s="83">
        <v>36.425309090909089</v>
      </c>
      <c r="C147" s="83">
        <v>44.365736363636366</v>
      </c>
      <c r="D147" s="83">
        <v>68.512736363636364</v>
      </c>
      <c r="E147" s="83">
        <v>70.244418181818176</v>
      </c>
      <c r="F147" s="83">
        <v>47.288254545454542</v>
      </c>
      <c r="G147" s="83"/>
      <c r="H147" s="83">
        <v>53.367290909090912</v>
      </c>
      <c r="I147" s="83">
        <v>70.244418181818176</v>
      </c>
      <c r="J147" s="83">
        <v>36.425309090909089</v>
      </c>
      <c r="K147" s="83">
        <v>33.819109090909087</v>
      </c>
      <c r="L147" s="84"/>
      <c r="Y147" s="42"/>
      <c r="Z147" s="1"/>
      <c r="AA147" s="41"/>
      <c r="AD147" s="1"/>
      <c r="AE147" s="41"/>
      <c r="AH147" s="1"/>
      <c r="AI147" s="41"/>
      <c r="AL147" s="1"/>
      <c r="AM147" s="41"/>
      <c r="AP147" s="1"/>
      <c r="AQ147" s="41"/>
      <c r="AT147" s="41"/>
      <c r="AU147" s="41"/>
      <c r="AV147" s="41"/>
    </row>
    <row r="148" spans="1:48" ht="13.5" thickBot="1" x14ac:dyDescent="0.35">
      <c r="A148" s="82">
        <v>45437</v>
      </c>
      <c r="B148" s="83">
        <v>36.663345454545457</v>
      </c>
      <c r="C148" s="83">
        <v>44.820536363636364</v>
      </c>
      <c r="D148" s="83">
        <v>68.768045454545458</v>
      </c>
      <c r="E148" s="83">
        <v>70.538799999999995</v>
      </c>
      <c r="F148" s="83">
        <v>47.658054545454547</v>
      </c>
      <c r="G148" s="83"/>
      <c r="H148" s="83">
        <v>53.689756363636363</v>
      </c>
      <c r="I148" s="83">
        <v>70.538799999999995</v>
      </c>
      <c r="J148" s="83">
        <v>36.663345454545457</v>
      </c>
      <c r="K148" s="83">
        <v>33.875454545454538</v>
      </c>
      <c r="L148" s="84"/>
      <c r="Y148" s="42"/>
      <c r="Z148" s="1"/>
      <c r="AA148" s="41"/>
      <c r="AD148" s="1"/>
      <c r="AE148" s="41"/>
      <c r="AH148" s="1"/>
      <c r="AI148" s="41"/>
      <c r="AL148" s="1"/>
      <c r="AM148" s="41"/>
      <c r="AP148" s="1"/>
      <c r="AQ148" s="41"/>
      <c r="AT148" s="41"/>
      <c r="AU148" s="41"/>
      <c r="AV148" s="41"/>
    </row>
    <row r="149" spans="1:48" ht="13.5" thickBot="1" x14ac:dyDescent="0.35">
      <c r="A149" s="82">
        <v>45438</v>
      </c>
      <c r="B149" s="83">
        <v>36.857409090909094</v>
      </c>
      <c r="C149" s="83">
        <v>45.303709090909088</v>
      </c>
      <c r="D149" s="83">
        <v>69.094854545454552</v>
      </c>
      <c r="E149" s="83">
        <v>70.887281818181819</v>
      </c>
      <c r="F149" s="83">
        <v>47.947409090909098</v>
      </c>
      <c r="G149" s="83"/>
      <c r="H149" s="83">
        <v>54.018132727272736</v>
      </c>
      <c r="I149" s="83">
        <v>70.887281818181819</v>
      </c>
      <c r="J149" s="83">
        <v>36.857409090909094</v>
      </c>
      <c r="K149" s="83">
        <v>34.029872727272725</v>
      </c>
      <c r="L149" s="84"/>
      <c r="Y149" s="42"/>
      <c r="Z149" s="1"/>
      <c r="AA149" s="41"/>
      <c r="AD149" s="1"/>
      <c r="AE149" s="41"/>
      <c r="AH149" s="1"/>
      <c r="AI149" s="41"/>
      <c r="AL149" s="1"/>
      <c r="AM149" s="41"/>
      <c r="AP149" s="1"/>
      <c r="AQ149" s="41"/>
      <c r="AT149" s="41"/>
      <c r="AU149" s="41"/>
      <c r="AV149" s="41"/>
    </row>
    <row r="150" spans="1:48" ht="13.5" thickBot="1" x14ac:dyDescent="0.35">
      <c r="A150" s="82">
        <v>45439</v>
      </c>
      <c r="B150" s="83">
        <v>37.020981818181816</v>
      </c>
      <c r="C150" s="83">
        <v>45.784536363636363</v>
      </c>
      <c r="D150" s="83">
        <v>69.491900000000001</v>
      </c>
      <c r="E150" s="83">
        <v>71.133409090909083</v>
      </c>
      <c r="F150" s="83">
        <v>48.242354545454539</v>
      </c>
      <c r="G150" s="83"/>
      <c r="H150" s="83">
        <v>54.334636363636356</v>
      </c>
      <c r="I150" s="83">
        <v>71.133409090909083</v>
      </c>
      <c r="J150" s="83">
        <v>37.020981818181816</v>
      </c>
      <c r="K150" s="83">
        <v>34.112427272727267</v>
      </c>
      <c r="L150" s="84"/>
      <c r="Y150" s="42"/>
      <c r="Z150" s="1"/>
      <c r="AA150" s="41"/>
      <c r="AD150" s="1"/>
      <c r="AE150" s="41"/>
      <c r="AH150" s="1"/>
      <c r="AI150" s="41"/>
      <c r="AL150" s="1"/>
      <c r="AM150" s="41"/>
      <c r="AP150" s="1"/>
      <c r="AQ150" s="41"/>
      <c r="AT150" s="41"/>
      <c r="AU150" s="41"/>
      <c r="AV150" s="41"/>
    </row>
    <row r="151" spans="1:48" ht="13.5" thickBot="1" x14ac:dyDescent="0.35">
      <c r="A151" s="82">
        <v>45440</v>
      </c>
      <c r="B151" s="83">
        <v>37.274836363636361</v>
      </c>
      <c r="C151" s="83">
        <v>46.27301818181818</v>
      </c>
      <c r="D151" s="83">
        <v>69.874290909090917</v>
      </c>
      <c r="E151" s="83">
        <v>71.355681818181822</v>
      </c>
      <c r="F151" s="83">
        <v>48.53178181818182</v>
      </c>
      <c r="G151" s="83"/>
      <c r="H151" s="83">
        <v>54.661921818181817</v>
      </c>
      <c r="I151" s="83">
        <v>71.355681818181822</v>
      </c>
      <c r="J151" s="83">
        <v>37.274836363636361</v>
      </c>
      <c r="K151" s="83">
        <v>34.080845454545461</v>
      </c>
      <c r="L151" s="84"/>
      <c r="Y151" s="42"/>
      <c r="Z151" s="1"/>
      <c r="AA151" s="41"/>
      <c r="AD151" s="1"/>
      <c r="AE151" s="41"/>
      <c r="AH151" s="1"/>
      <c r="AI151" s="41"/>
      <c r="AL151" s="1"/>
      <c r="AM151" s="41"/>
      <c r="AP151" s="1"/>
      <c r="AQ151" s="41"/>
      <c r="AT151" s="41"/>
      <c r="AU151" s="41"/>
      <c r="AV151" s="41"/>
    </row>
    <row r="152" spans="1:48" ht="13.5" thickBot="1" x14ac:dyDescent="0.35">
      <c r="A152" s="82">
        <v>45441</v>
      </c>
      <c r="B152" s="83">
        <v>37.689709090909091</v>
      </c>
      <c r="C152" s="83">
        <v>46.743400000000001</v>
      </c>
      <c r="D152" s="83">
        <v>70.206445454545459</v>
      </c>
      <c r="E152" s="83">
        <v>71.56456363636363</v>
      </c>
      <c r="F152" s="83">
        <v>48.896645454545457</v>
      </c>
      <c r="G152" s="83"/>
      <c r="H152" s="83">
        <v>55.02015272727273</v>
      </c>
      <c r="I152" s="83">
        <v>71.56456363636363</v>
      </c>
      <c r="J152" s="83">
        <v>37.689709090909091</v>
      </c>
      <c r="K152" s="83">
        <v>33.874854545454539</v>
      </c>
      <c r="L152" s="84"/>
      <c r="Y152" s="42"/>
      <c r="Z152" s="1"/>
      <c r="AA152" s="41"/>
      <c r="AD152" s="1"/>
      <c r="AE152" s="41"/>
      <c r="AH152" s="1"/>
      <c r="AI152" s="41"/>
      <c r="AL152" s="1"/>
      <c r="AM152" s="41"/>
      <c r="AP152" s="1"/>
      <c r="AQ152" s="41"/>
      <c r="AT152" s="41"/>
      <c r="AU152" s="41"/>
      <c r="AV152" s="41"/>
    </row>
    <row r="153" spans="1:48" ht="13.5" thickBot="1" x14ac:dyDescent="0.35">
      <c r="A153" s="82">
        <v>45442</v>
      </c>
      <c r="B153" s="83">
        <v>38.125209090909088</v>
      </c>
      <c r="C153" s="83">
        <v>47.068863636363638</v>
      </c>
      <c r="D153" s="83">
        <v>70.478245454545458</v>
      </c>
      <c r="E153" s="83">
        <v>71.793418181818183</v>
      </c>
      <c r="F153" s="83">
        <v>49.274681818181811</v>
      </c>
      <c r="G153" s="83"/>
      <c r="H153" s="83">
        <v>55.34808363636364</v>
      </c>
      <c r="I153" s="83">
        <v>71.793418181818183</v>
      </c>
      <c r="J153" s="83">
        <v>38.125209090909088</v>
      </c>
      <c r="K153" s="83">
        <v>33.668209090909095</v>
      </c>
      <c r="L153" s="84"/>
      <c r="Y153" s="42"/>
      <c r="Z153" s="1"/>
      <c r="AA153" s="41"/>
      <c r="AD153" s="1"/>
      <c r="AE153" s="41"/>
      <c r="AH153" s="1"/>
      <c r="AI153" s="41"/>
      <c r="AL153" s="1"/>
      <c r="AM153" s="41"/>
      <c r="AP153" s="1"/>
      <c r="AQ153" s="41"/>
      <c r="AT153" s="41"/>
      <c r="AU153" s="41"/>
      <c r="AV153" s="41"/>
    </row>
    <row r="154" spans="1:48" ht="13.5" thickBot="1" x14ac:dyDescent="0.35">
      <c r="A154" s="82">
        <v>45443</v>
      </c>
      <c r="B154" s="83">
        <v>38.361699999999999</v>
      </c>
      <c r="C154" s="83">
        <v>47.360527272727268</v>
      </c>
      <c r="D154" s="83">
        <v>70.706409090909091</v>
      </c>
      <c r="E154" s="83">
        <v>72.083709090909096</v>
      </c>
      <c r="F154" s="83">
        <v>49.744254545454538</v>
      </c>
      <c r="G154" s="83"/>
      <c r="H154" s="83">
        <v>55.651320000000013</v>
      </c>
      <c r="I154" s="83">
        <v>72.083709090909096</v>
      </c>
      <c r="J154" s="83">
        <v>38.361699999999999</v>
      </c>
      <c r="K154" s="83">
        <v>33.722009090909097</v>
      </c>
      <c r="L154" s="84"/>
      <c r="Y154" s="42"/>
      <c r="Z154" s="1"/>
      <c r="AA154" s="41"/>
      <c r="AD154" s="1"/>
      <c r="AE154" s="41"/>
      <c r="AH154" s="1"/>
      <c r="AI154" s="41"/>
      <c r="AL154" s="1"/>
      <c r="AM154" s="41"/>
      <c r="AP154" s="1"/>
      <c r="AQ154" s="41"/>
      <c r="AT154" s="41"/>
      <c r="AU154" s="41"/>
      <c r="AV154" s="41"/>
    </row>
    <row r="155" spans="1:48" ht="13.5" thickBot="1" x14ac:dyDescent="0.35">
      <c r="A155" s="82">
        <v>45444</v>
      </c>
      <c r="B155" s="83">
        <v>38.73550909090909</v>
      </c>
      <c r="C155" s="83">
        <v>47.707018181818178</v>
      </c>
      <c r="D155" s="83">
        <v>70.953218181818187</v>
      </c>
      <c r="E155" s="83">
        <v>72.32086363636364</v>
      </c>
      <c r="F155" s="83">
        <v>50.397809090909092</v>
      </c>
      <c r="G155" s="83"/>
      <c r="H155" s="83">
        <v>56.02288363636363</v>
      </c>
      <c r="I155" s="83">
        <v>72.32086363636364</v>
      </c>
      <c r="J155" s="83">
        <v>38.73550909090909</v>
      </c>
      <c r="K155" s="83">
        <v>33.58535454545455</v>
      </c>
      <c r="L155" s="84"/>
      <c r="Y155" s="42"/>
      <c r="Z155" s="1"/>
      <c r="AA155" s="41"/>
      <c r="AD155" s="1"/>
      <c r="AE155" s="41"/>
      <c r="AH155" s="1"/>
      <c r="AI155" s="41"/>
      <c r="AL155" s="1"/>
      <c r="AM155" s="41"/>
      <c r="AP155" s="1"/>
      <c r="AQ155" s="41"/>
      <c r="AT155" s="41"/>
      <c r="AU155" s="41"/>
      <c r="AV155" s="41"/>
    </row>
    <row r="156" spans="1:48" ht="13.5" thickBot="1" x14ac:dyDescent="0.35">
      <c r="A156" s="82">
        <v>45445</v>
      </c>
      <c r="B156" s="83">
        <v>39.15867272727273</v>
      </c>
      <c r="C156" s="83">
        <v>48.114390909090908</v>
      </c>
      <c r="D156" s="83">
        <v>71.271509090909092</v>
      </c>
      <c r="E156" s="83">
        <v>72.606590909090912</v>
      </c>
      <c r="F156" s="83">
        <v>50.734472727272731</v>
      </c>
      <c r="G156" s="83"/>
      <c r="H156" s="83">
        <v>56.377127272727286</v>
      </c>
      <c r="I156" s="83">
        <v>72.606590909090912</v>
      </c>
      <c r="J156" s="83">
        <v>39.15867272727273</v>
      </c>
      <c r="K156" s="83">
        <v>33.447918181818181</v>
      </c>
      <c r="L156" s="84"/>
      <c r="Y156" s="42"/>
      <c r="Z156" s="1"/>
      <c r="AA156" s="41"/>
      <c r="AD156" s="1"/>
      <c r="AE156" s="41"/>
      <c r="AH156" s="1"/>
      <c r="AI156" s="41"/>
      <c r="AL156" s="1"/>
      <c r="AM156" s="41"/>
      <c r="AP156" s="1"/>
      <c r="AQ156" s="41"/>
      <c r="AT156" s="41"/>
      <c r="AU156" s="41"/>
      <c r="AV156" s="41"/>
    </row>
    <row r="157" spans="1:48" ht="13.5" thickBot="1" x14ac:dyDescent="0.35">
      <c r="A157" s="82">
        <v>45446</v>
      </c>
      <c r="B157" s="83">
        <v>39.568263636363639</v>
      </c>
      <c r="C157" s="83">
        <v>48.540272727272729</v>
      </c>
      <c r="D157" s="83">
        <v>71.625554545454534</v>
      </c>
      <c r="E157" s="83">
        <v>72.777500000000003</v>
      </c>
      <c r="F157" s="83">
        <v>51.078727272727271</v>
      </c>
      <c r="G157" s="83"/>
      <c r="H157" s="83">
        <v>56.718063636363638</v>
      </c>
      <c r="I157" s="83">
        <v>72.777500000000003</v>
      </c>
      <c r="J157" s="83">
        <v>39.568263636363639</v>
      </c>
      <c r="K157" s="83">
        <v>33.209236363636364</v>
      </c>
      <c r="L157" s="84"/>
      <c r="Y157" s="42"/>
      <c r="Z157" s="1"/>
      <c r="AA157" s="41"/>
      <c r="AD157" s="1"/>
      <c r="AE157" s="41"/>
      <c r="AH157" s="1"/>
      <c r="AI157" s="41"/>
      <c r="AL157" s="1"/>
      <c r="AM157" s="41"/>
      <c r="AP157" s="1"/>
      <c r="AQ157" s="41"/>
      <c r="AT157" s="41"/>
      <c r="AU157" s="41"/>
      <c r="AV157" s="41"/>
    </row>
    <row r="158" spans="1:48" ht="13.5" thickBot="1" x14ac:dyDescent="0.35">
      <c r="A158" s="82">
        <v>45447</v>
      </c>
      <c r="B158" s="83">
        <v>39.966072727272724</v>
      </c>
      <c r="C158" s="83">
        <v>49.045927272727269</v>
      </c>
      <c r="D158" s="83">
        <v>71.984390909090905</v>
      </c>
      <c r="E158" s="83">
        <v>72.938672727272717</v>
      </c>
      <c r="F158" s="83">
        <v>51.426018181818179</v>
      </c>
      <c r="G158" s="83"/>
      <c r="H158" s="83">
        <v>57.072216363636358</v>
      </c>
      <c r="I158" s="83">
        <v>72.938672727272717</v>
      </c>
      <c r="J158" s="83">
        <v>39.966072727272724</v>
      </c>
      <c r="K158" s="83">
        <v>32.972599999999993</v>
      </c>
      <c r="L158" s="84"/>
      <c r="Y158" s="42"/>
      <c r="Z158" s="1"/>
      <c r="AA158" s="41"/>
      <c r="AD158" s="1"/>
      <c r="AE158" s="41"/>
      <c r="AH158" s="1"/>
      <c r="AI158" s="41"/>
      <c r="AL158" s="1"/>
      <c r="AM158" s="41"/>
      <c r="AP158" s="1"/>
      <c r="AQ158" s="41"/>
      <c r="AT158" s="41"/>
      <c r="AU158" s="41"/>
      <c r="AV158" s="41"/>
    </row>
    <row r="159" spans="1:48" ht="13.5" thickBot="1" x14ac:dyDescent="0.35">
      <c r="A159" s="82">
        <v>45448</v>
      </c>
      <c r="B159" s="83">
        <v>40.399345454545454</v>
      </c>
      <c r="C159" s="83">
        <v>49.551299999999998</v>
      </c>
      <c r="D159" s="83">
        <v>72.223281818181817</v>
      </c>
      <c r="E159" s="83">
        <v>73.116181818181815</v>
      </c>
      <c r="F159" s="83">
        <v>51.713254545454554</v>
      </c>
      <c r="G159" s="83"/>
      <c r="H159" s="83">
        <v>57.400672727272728</v>
      </c>
      <c r="I159" s="83">
        <v>73.116181818181815</v>
      </c>
      <c r="J159" s="83">
        <v>40.399345454545454</v>
      </c>
      <c r="K159" s="83">
        <v>32.716836363636361</v>
      </c>
      <c r="L159" s="84"/>
      <c r="Y159" s="42"/>
      <c r="Z159" s="1"/>
      <c r="AA159" s="41"/>
      <c r="AD159" s="1"/>
      <c r="AE159" s="41"/>
      <c r="AH159" s="1"/>
      <c r="AI159" s="41"/>
      <c r="AL159" s="1"/>
      <c r="AM159" s="41"/>
      <c r="AP159" s="1"/>
      <c r="AQ159" s="41"/>
      <c r="AT159" s="41"/>
      <c r="AU159" s="41"/>
      <c r="AV159" s="41"/>
    </row>
    <row r="160" spans="1:48" ht="13.5" thickBot="1" x14ac:dyDescent="0.35">
      <c r="A160" s="82">
        <v>45449</v>
      </c>
      <c r="B160" s="83">
        <v>40.842872727272727</v>
      </c>
      <c r="C160" s="83">
        <v>50.004199999999997</v>
      </c>
      <c r="D160" s="83">
        <v>72.432727272727277</v>
      </c>
      <c r="E160" s="83">
        <v>73.350509090909085</v>
      </c>
      <c r="F160" s="83">
        <v>52.087472727272733</v>
      </c>
      <c r="G160" s="83"/>
      <c r="H160" s="83">
        <v>57.743556363636358</v>
      </c>
      <c r="I160" s="83">
        <v>73.350509090909085</v>
      </c>
      <c r="J160" s="83">
        <v>40.842872727272727</v>
      </c>
      <c r="K160" s="83">
        <v>32.507636363636358</v>
      </c>
      <c r="L160" s="84"/>
      <c r="Y160" s="42"/>
      <c r="Z160" s="1"/>
      <c r="AA160" s="41"/>
      <c r="AD160" s="1"/>
      <c r="AE160" s="41"/>
      <c r="AH160" s="1"/>
      <c r="AI160" s="41"/>
      <c r="AL160" s="1"/>
      <c r="AM160" s="41"/>
      <c r="AP160" s="1"/>
      <c r="AQ160" s="41"/>
      <c r="AT160" s="41"/>
      <c r="AU160" s="41"/>
      <c r="AV160" s="41"/>
    </row>
    <row r="161" spans="1:48" ht="13.5" thickBot="1" x14ac:dyDescent="0.35">
      <c r="A161" s="82">
        <v>45450</v>
      </c>
      <c r="B161" s="83">
        <v>41.165581818181813</v>
      </c>
      <c r="C161" s="83">
        <v>50.350654545454546</v>
      </c>
      <c r="D161" s="83">
        <v>72.632718181818177</v>
      </c>
      <c r="E161" s="83">
        <v>73.577172727272725</v>
      </c>
      <c r="F161" s="83">
        <v>52.543127272727268</v>
      </c>
      <c r="G161" s="83"/>
      <c r="H161" s="83">
        <v>58.053850909090897</v>
      </c>
      <c r="I161" s="83">
        <v>73.577172727272725</v>
      </c>
      <c r="J161" s="83">
        <v>41.165581818181813</v>
      </c>
      <c r="K161" s="83">
        <v>32.411590909090911</v>
      </c>
      <c r="L161" s="84"/>
      <c r="Y161" s="42"/>
      <c r="Z161" s="1"/>
      <c r="AA161" s="41"/>
      <c r="AD161" s="1"/>
      <c r="AE161" s="41"/>
      <c r="AH161" s="1"/>
      <c r="AI161" s="41"/>
      <c r="AL161" s="1"/>
      <c r="AM161" s="41"/>
      <c r="AP161" s="1"/>
      <c r="AQ161" s="41"/>
      <c r="AT161" s="41"/>
      <c r="AU161" s="41"/>
      <c r="AV161" s="41"/>
    </row>
    <row r="162" spans="1:48" ht="13.5" thickBot="1" x14ac:dyDescent="0.35">
      <c r="A162" s="82">
        <v>45451</v>
      </c>
      <c r="B162" s="83">
        <v>41.478981818181815</v>
      </c>
      <c r="C162" s="83">
        <v>50.614354545454539</v>
      </c>
      <c r="D162" s="83">
        <v>72.903199999999998</v>
      </c>
      <c r="E162" s="83">
        <v>73.870063636363639</v>
      </c>
      <c r="F162" s="83">
        <v>52.990245454545452</v>
      </c>
      <c r="G162" s="83"/>
      <c r="H162" s="83">
        <v>58.371369090909091</v>
      </c>
      <c r="I162" s="83">
        <v>73.870063636363639</v>
      </c>
      <c r="J162" s="83">
        <v>41.478981818181815</v>
      </c>
      <c r="K162" s="83">
        <v>32.391081818181824</v>
      </c>
      <c r="L162" s="84"/>
      <c r="Y162" s="42"/>
      <c r="Z162" s="1"/>
      <c r="AA162" s="41"/>
      <c r="AD162" s="1"/>
      <c r="AE162" s="41"/>
      <c r="AH162" s="1"/>
      <c r="AI162" s="41"/>
      <c r="AL162" s="1"/>
      <c r="AM162" s="41"/>
      <c r="AP162" s="1"/>
      <c r="AQ162" s="41"/>
      <c r="AT162" s="41"/>
      <c r="AU162" s="41"/>
      <c r="AV162" s="41"/>
    </row>
    <row r="163" spans="1:48" ht="13.5" thickBot="1" x14ac:dyDescent="0.35">
      <c r="A163" s="82">
        <v>45452</v>
      </c>
      <c r="B163" s="83">
        <v>41.707072727272731</v>
      </c>
      <c r="C163" s="83">
        <v>50.84973636363636</v>
      </c>
      <c r="D163" s="83">
        <v>73.220409090909087</v>
      </c>
      <c r="E163" s="83">
        <v>74.161500000000004</v>
      </c>
      <c r="F163" s="83">
        <v>53.388518181818178</v>
      </c>
      <c r="G163" s="83"/>
      <c r="H163" s="83">
        <v>58.66544727272727</v>
      </c>
      <c r="I163" s="83">
        <v>74.161500000000004</v>
      </c>
      <c r="J163" s="83">
        <v>41.707072727272731</v>
      </c>
      <c r="K163" s="83">
        <v>32.454427272727273</v>
      </c>
      <c r="L163" s="84"/>
      <c r="Y163" s="42"/>
      <c r="Z163" s="1"/>
      <c r="AA163" s="41"/>
      <c r="AD163" s="1"/>
      <c r="AE163" s="41"/>
      <c r="AH163" s="1"/>
      <c r="AI163" s="41"/>
      <c r="AL163" s="1"/>
      <c r="AM163" s="41"/>
      <c r="AP163" s="1"/>
      <c r="AQ163" s="41"/>
      <c r="AT163" s="41"/>
      <c r="AU163" s="41"/>
      <c r="AV163" s="41"/>
    </row>
    <row r="164" spans="1:48" ht="13.5" thickBot="1" x14ac:dyDescent="0.35">
      <c r="A164" s="82">
        <v>45453</v>
      </c>
      <c r="B164" s="83">
        <v>42.006181818181815</v>
      </c>
      <c r="C164" s="83">
        <v>51.088009090909097</v>
      </c>
      <c r="D164" s="83">
        <v>73.604481818181824</v>
      </c>
      <c r="E164" s="83">
        <v>74.364881818181814</v>
      </c>
      <c r="F164" s="83">
        <v>53.728518181818181</v>
      </c>
      <c r="G164" s="83"/>
      <c r="H164" s="83">
        <v>58.958414545454545</v>
      </c>
      <c r="I164" s="83">
        <v>74.364881818181814</v>
      </c>
      <c r="J164" s="83">
        <v>42.006181818181815</v>
      </c>
      <c r="K164" s="83">
        <v>32.358699999999999</v>
      </c>
      <c r="L164" s="84"/>
      <c r="Y164" s="42"/>
      <c r="Z164" s="1"/>
      <c r="AA164" s="41"/>
      <c r="AD164" s="1"/>
      <c r="AE164" s="41"/>
      <c r="AH164" s="1"/>
      <c r="AI164" s="41"/>
      <c r="AL164" s="1"/>
      <c r="AM164" s="41"/>
      <c r="AP164" s="1"/>
      <c r="AQ164" s="41"/>
      <c r="AT164" s="41"/>
      <c r="AU164" s="41"/>
      <c r="AV164" s="41"/>
    </row>
    <row r="165" spans="1:48" ht="13.5" thickBot="1" x14ac:dyDescent="0.35">
      <c r="A165" s="82">
        <v>45454</v>
      </c>
      <c r="B165" s="83">
        <v>42.327881818181815</v>
      </c>
      <c r="C165" s="83">
        <v>51.609963636363638</v>
      </c>
      <c r="D165" s="83">
        <v>73.996990909090911</v>
      </c>
      <c r="E165" s="83">
        <v>74.542881818181826</v>
      </c>
      <c r="F165" s="83">
        <v>54.065036363636366</v>
      </c>
      <c r="G165" s="83"/>
      <c r="H165" s="83">
        <v>59.308550909090911</v>
      </c>
      <c r="I165" s="83">
        <v>74.542881818181826</v>
      </c>
      <c r="J165" s="83">
        <v>42.327881818181815</v>
      </c>
      <c r="K165" s="83">
        <v>32.215000000000011</v>
      </c>
      <c r="L165" s="84"/>
      <c r="Y165" s="42"/>
      <c r="Z165" s="1"/>
      <c r="AA165" s="41"/>
      <c r="AD165" s="1"/>
      <c r="AE165" s="41"/>
      <c r="AH165" s="1"/>
      <c r="AI165" s="41"/>
      <c r="AL165" s="1"/>
      <c r="AM165" s="41"/>
      <c r="AP165" s="1"/>
      <c r="AQ165" s="41"/>
      <c r="AT165" s="41"/>
      <c r="AU165" s="41"/>
      <c r="AV165" s="41"/>
    </row>
    <row r="166" spans="1:48" ht="13.5" thickBot="1" x14ac:dyDescent="0.35">
      <c r="A166" s="82">
        <v>45455</v>
      </c>
      <c r="B166" s="83">
        <v>42.769490909090912</v>
      </c>
      <c r="C166" s="83">
        <v>52.12777272727272</v>
      </c>
      <c r="D166" s="83">
        <v>74.292454545454547</v>
      </c>
      <c r="E166" s="83">
        <v>74.727263636363645</v>
      </c>
      <c r="F166" s="83">
        <v>54.376227272727277</v>
      </c>
      <c r="G166" s="83"/>
      <c r="H166" s="83">
        <v>59.658641818181835</v>
      </c>
      <c r="I166" s="83">
        <v>74.727263636363645</v>
      </c>
      <c r="J166" s="83">
        <v>42.769490909090912</v>
      </c>
      <c r="K166" s="83">
        <v>31.957772727272733</v>
      </c>
      <c r="L166" s="84"/>
      <c r="Y166" s="42"/>
      <c r="Z166" s="1"/>
      <c r="AA166" s="41"/>
      <c r="AD166" s="1"/>
      <c r="AE166" s="41"/>
      <c r="AH166" s="1"/>
      <c r="AI166" s="41"/>
      <c r="AL166" s="1"/>
      <c r="AM166" s="41"/>
      <c r="AP166" s="1"/>
      <c r="AQ166" s="41"/>
      <c r="AT166" s="41"/>
      <c r="AU166" s="41"/>
      <c r="AV166" s="41"/>
    </row>
    <row r="167" spans="1:48" ht="13.5" thickBot="1" x14ac:dyDescent="0.35">
      <c r="A167" s="82">
        <v>45456</v>
      </c>
      <c r="B167" s="83">
        <v>43.234609090909089</v>
      </c>
      <c r="C167" s="83">
        <v>52.558581818181821</v>
      </c>
      <c r="D167" s="83">
        <v>74.603618181818192</v>
      </c>
      <c r="E167" s="83">
        <v>74.933509090909084</v>
      </c>
      <c r="F167" s="83">
        <v>54.646690909090914</v>
      </c>
      <c r="G167" s="83"/>
      <c r="H167" s="83">
        <v>59.995401818181826</v>
      </c>
      <c r="I167" s="83">
        <v>74.933509090909084</v>
      </c>
      <c r="J167" s="83">
        <v>43.234609090909089</v>
      </c>
      <c r="K167" s="83">
        <v>31.698899999999995</v>
      </c>
      <c r="L167" s="84"/>
      <c r="Y167" s="42"/>
      <c r="Z167" s="1"/>
      <c r="AA167" s="41"/>
      <c r="AD167" s="1"/>
      <c r="AE167" s="41"/>
      <c r="AH167" s="1"/>
      <c r="AI167" s="41"/>
      <c r="AL167" s="1"/>
      <c r="AM167" s="41"/>
      <c r="AP167" s="1"/>
      <c r="AQ167" s="41"/>
      <c r="AT167" s="41"/>
      <c r="AU167" s="41"/>
      <c r="AV167" s="41"/>
    </row>
    <row r="168" spans="1:48" ht="13.5" thickBot="1" x14ac:dyDescent="0.35">
      <c r="A168" s="82">
        <v>45457</v>
      </c>
      <c r="B168" s="83">
        <v>43.59523636363636</v>
      </c>
      <c r="C168" s="83">
        <v>52.88862727272727</v>
      </c>
      <c r="D168" s="83">
        <v>74.878781818181821</v>
      </c>
      <c r="E168" s="83">
        <v>75.182736363636366</v>
      </c>
      <c r="F168" s="83">
        <v>55.035100000000007</v>
      </c>
      <c r="G168" s="83"/>
      <c r="H168" s="83">
        <v>60.316096363636362</v>
      </c>
      <c r="I168" s="83">
        <v>75.182736363636366</v>
      </c>
      <c r="J168" s="83">
        <v>43.59523636363636</v>
      </c>
      <c r="K168" s="83">
        <v>31.587500000000006</v>
      </c>
      <c r="L168" s="84"/>
      <c r="Y168" s="42"/>
      <c r="Z168" s="1"/>
      <c r="AA168" s="41"/>
      <c r="AD168" s="1"/>
      <c r="AE168" s="41"/>
      <c r="AH168" s="1"/>
      <c r="AI168" s="41"/>
      <c r="AL168" s="1"/>
      <c r="AM168" s="41"/>
      <c r="AP168" s="1"/>
      <c r="AQ168" s="41"/>
      <c r="AT168" s="41"/>
      <c r="AU168" s="41"/>
      <c r="AV168" s="41"/>
    </row>
    <row r="169" spans="1:48" ht="13.5" thickBot="1" x14ac:dyDescent="0.35">
      <c r="A169" s="82">
        <v>45458</v>
      </c>
      <c r="B169" s="83">
        <v>43.891663636363631</v>
      </c>
      <c r="C169" s="83">
        <v>53.223054545454552</v>
      </c>
      <c r="D169" s="83">
        <v>75.133200000000002</v>
      </c>
      <c r="E169" s="83">
        <v>75.562054545454544</v>
      </c>
      <c r="F169" s="83">
        <v>55.422181818181819</v>
      </c>
      <c r="G169" s="83"/>
      <c r="H169" s="83">
        <v>60.64643090909091</v>
      </c>
      <c r="I169" s="83">
        <v>75.562054545454544</v>
      </c>
      <c r="J169" s="83">
        <v>43.891663636363631</v>
      </c>
      <c r="K169" s="83">
        <v>31.670390909090912</v>
      </c>
      <c r="L169" s="84"/>
      <c r="Y169" s="42"/>
      <c r="Z169" s="1"/>
      <c r="AA169" s="41"/>
      <c r="AD169" s="1"/>
      <c r="AE169" s="41"/>
      <c r="AH169" s="1"/>
      <c r="AI169" s="41"/>
      <c r="AL169" s="1"/>
      <c r="AM169" s="41"/>
      <c r="AP169" s="1"/>
      <c r="AQ169" s="41"/>
      <c r="AT169" s="41"/>
      <c r="AU169" s="41"/>
      <c r="AV169" s="41"/>
    </row>
    <row r="170" spans="1:48" ht="13.5" thickBot="1" x14ac:dyDescent="0.35">
      <c r="A170" s="82">
        <v>45459</v>
      </c>
      <c r="B170" s="83">
        <v>44.175427272727276</v>
      </c>
      <c r="C170" s="83">
        <v>53.559609090909092</v>
      </c>
      <c r="D170" s="83">
        <v>75.427572727272732</v>
      </c>
      <c r="E170" s="83">
        <v>75.712000000000003</v>
      </c>
      <c r="F170" s="83">
        <v>55.717227272727271</v>
      </c>
      <c r="G170" s="83"/>
      <c r="H170" s="83">
        <v>60.918367272727266</v>
      </c>
      <c r="I170" s="83">
        <v>75.712000000000003</v>
      </c>
      <c r="J170" s="83">
        <v>44.175427272727276</v>
      </c>
      <c r="K170" s="83">
        <v>31.536572727272727</v>
      </c>
      <c r="L170" s="84"/>
      <c r="Y170" s="42"/>
      <c r="Z170" s="1"/>
      <c r="AA170" s="41"/>
      <c r="AD170" s="1"/>
      <c r="AE170" s="41"/>
      <c r="AH170" s="1"/>
      <c r="AI170" s="41"/>
      <c r="AL170" s="1"/>
      <c r="AM170" s="41"/>
      <c r="AP170" s="1"/>
      <c r="AQ170" s="41"/>
      <c r="AT170" s="41"/>
      <c r="AU170" s="41"/>
      <c r="AV170" s="41"/>
    </row>
    <row r="171" spans="1:48" ht="13.5" thickBot="1" x14ac:dyDescent="0.35">
      <c r="A171" s="82">
        <v>45460</v>
      </c>
      <c r="B171" s="83">
        <v>44.455754545454546</v>
      </c>
      <c r="C171" s="83">
        <v>53.903336363636363</v>
      </c>
      <c r="D171" s="83">
        <v>75.76342727272727</v>
      </c>
      <c r="E171" s="83">
        <v>76.174827272727271</v>
      </c>
      <c r="F171" s="83">
        <v>56.037027272727272</v>
      </c>
      <c r="G171" s="83"/>
      <c r="H171" s="83">
        <v>61.266874545454542</v>
      </c>
      <c r="I171" s="83">
        <v>76.174827272727271</v>
      </c>
      <c r="J171" s="83">
        <v>44.455754545454546</v>
      </c>
      <c r="K171" s="83">
        <v>31.719072727272724</v>
      </c>
      <c r="L171" s="84"/>
      <c r="Y171" s="42"/>
      <c r="Z171" s="1"/>
      <c r="AA171" s="41"/>
      <c r="AD171" s="1"/>
      <c r="AE171" s="41"/>
      <c r="AH171" s="1"/>
      <c r="AI171" s="41"/>
      <c r="AL171" s="1"/>
      <c r="AM171" s="41"/>
      <c r="AP171" s="1"/>
      <c r="AQ171" s="41"/>
      <c r="AT171" s="41"/>
      <c r="AU171" s="41"/>
      <c r="AV171" s="41"/>
    </row>
    <row r="172" spans="1:48" ht="13.5" thickBot="1" x14ac:dyDescent="0.35">
      <c r="A172" s="82">
        <v>45461</v>
      </c>
      <c r="B172" s="83">
        <v>44.802672727272729</v>
      </c>
      <c r="C172" s="83">
        <v>54.337472727272733</v>
      </c>
      <c r="D172" s="83">
        <v>76.159036363636361</v>
      </c>
      <c r="E172" s="83">
        <v>76.416381818181819</v>
      </c>
      <c r="F172" s="83">
        <v>56.375572727272726</v>
      </c>
      <c r="G172" s="83"/>
      <c r="H172" s="83">
        <v>61.618227272727268</v>
      </c>
      <c r="I172" s="83">
        <v>76.416381818181819</v>
      </c>
      <c r="J172" s="83">
        <v>44.802672727272729</v>
      </c>
      <c r="K172" s="83">
        <v>31.61370909090909</v>
      </c>
      <c r="L172" s="84"/>
      <c r="Y172" s="42"/>
      <c r="Z172" s="1"/>
      <c r="AA172" s="41"/>
      <c r="AD172" s="1"/>
      <c r="AE172" s="41"/>
      <c r="AH172" s="1"/>
      <c r="AI172" s="41"/>
      <c r="AL172" s="1"/>
      <c r="AM172" s="41"/>
      <c r="AP172" s="1"/>
      <c r="AQ172" s="41"/>
      <c r="AT172" s="41"/>
      <c r="AU172" s="41"/>
      <c r="AV172" s="41"/>
    </row>
    <row r="173" spans="1:48" ht="13.5" thickBot="1" x14ac:dyDescent="0.35">
      <c r="A173" s="82">
        <v>45462</v>
      </c>
      <c r="B173" s="83">
        <v>45.20360909090909</v>
      </c>
      <c r="C173" s="83">
        <v>54.775290909090906</v>
      </c>
      <c r="D173" s="83">
        <v>76.429954545454549</v>
      </c>
      <c r="E173" s="83">
        <v>76.676290909090909</v>
      </c>
      <c r="F173" s="83">
        <v>56.75883636363637</v>
      </c>
      <c r="G173" s="83"/>
      <c r="H173" s="83">
        <v>61.968796363636365</v>
      </c>
      <c r="I173" s="83">
        <v>76.676290909090909</v>
      </c>
      <c r="J173" s="83">
        <v>45.20360909090909</v>
      </c>
      <c r="K173" s="83">
        <v>31.472681818181819</v>
      </c>
      <c r="L173" s="84"/>
      <c r="Y173" s="42"/>
      <c r="Z173" s="1"/>
      <c r="AA173" s="41"/>
      <c r="AD173" s="1"/>
      <c r="AE173" s="41"/>
      <c r="AH173" s="1"/>
      <c r="AI173" s="41"/>
      <c r="AL173" s="1"/>
      <c r="AM173" s="41"/>
      <c r="AP173" s="1"/>
      <c r="AQ173" s="41"/>
      <c r="AT173" s="41"/>
      <c r="AU173" s="41"/>
      <c r="AV173" s="41"/>
    </row>
    <row r="174" spans="1:48" ht="13.5" thickBot="1" x14ac:dyDescent="0.35">
      <c r="A174" s="82">
        <v>45463</v>
      </c>
      <c r="B174" s="83">
        <v>45.608518181818177</v>
      </c>
      <c r="C174" s="83">
        <v>55.095572727272724</v>
      </c>
      <c r="D174" s="83">
        <v>76.720363636363629</v>
      </c>
      <c r="E174" s="83">
        <v>76.904890909090909</v>
      </c>
      <c r="F174" s="83">
        <v>57.11073636363637</v>
      </c>
      <c r="G174" s="83"/>
      <c r="H174" s="83">
        <v>62.288016363636359</v>
      </c>
      <c r="I174" s="83">
        <v>76.904890909090909</v>
      </c>
      <c r="J174" s="83">
        <v>45.608518181818177</v>
      </c>
      <c r="K174" s="83">
        <v>31.296372727272733</v>
      </c>
      <c r="L174" s="84"/>
      <c r="Y174" s="42"/>
      <c r="Z174" s="1"/>
      <c r="AA174" s="41"/>
      <c r="AD174" s="1"/>
      <c r="AE174" s="41"/>
      <c r="AH174" s="1"/>
      <c r="AI174" s="41"/>
      <c r="AL174" s="1"/>
      <c r="AM174" s="41"/>
      <c r="AP174" s="1"/>
      <c r="AQ174" s="41"/>
      <c r="AT174" s="41"/>
      <c r="AU174" s="41"/>
      <c r="AV174" s="41"/>
    </row>
    <row r="175" spans="1:48" ht="13.5" thickBot="1" x14ac:dyDescent="0.35">
      <c r="A175" s="82">
        <v>45464</v>
      </c>
      <c r="B175" s="83">
        <v>45.911854545454545</v>
      </c>
      <c r="C175" s="83">
        <v>55.823090909090908</v>
      </c>
      <c r="D175" s="83">
        <v>76.822990909090905</v>
      </c>
      <c r="E175" s="83">
        <v>77.143972727272725</v>
      </c>
      <c r="F175" s="83">
        <v>57.539427272727274</v>
      </c>
      <c r="G175" s="83"/>
      <c r="H175" s="83">
        <v>62.648267272727274</v>
      </c>
      <c r="I175" s="83">
        <v>77.143972727272725</v>
      </c>
      <c r="J175" s="83">
        <v>45.911854545454545</v>
      </c>
      <c r="K175" s="83">
        <v>31.23211818181818</v>
      </c>
      <c r="L175" s="84"/>
      <c r="Y175" s="42"/>
      <c r="Z175" s="1"/>
      <c r="AA175" s="41"/>
      <c r="AD175" s="1"/>
      <c r="AE175" s="41"/>
      <c r="AH175" s="1"/>
      <c r="AI175" s="41"/>
      <c r="AL175" s="1"/>
      <c r="AM175" s="41"/>
      <c r="AP175" s="1"/>
      <c r="AQ175" s="41"/>
      <c r="AT175" s="41"/>
      <c r="AU175" s="41"/>
      <c r="AV175" s="41"/>
    </row>
    <row r="176" spans="1:48" ht="13.5" thickBot="1" x14ac:dyDescent="0.35">
      <c r="A176" s="82">
        <v>45465</v>
      </c>
      <c r="B176" s="83">
        <v>46.113172727272726</v>
      </c>
      <c r="C176" s="83">
        <v>56.099536363636368</v>
      </c>
      <c r="D176" s="83">
        <v>76.976572727272725</v>
      </c>
      <c r="E176" s="83">
        <v>77.49048181818182</v>
      </c>
      <c r="F176" s="83">
        <v>57.974954545454551</v>
      </c>
      <c r="G176" s="83"/>
      <c r="H176" s="83">
        <v>62.930943636363644</v>
      </c>
      <c r="I176" s="83">
        <v>77.49048181818182</v>
      </c>
      <c r="J176" s="83">
        <v>46.113172727272726</v>
      </c>
      <c r="K176" s="83">
        <v>31.377309090909094</v>
      </c>
      <c r="L176" s="84"/>
      <c r="Y176" s="42"/>
      <c r="Z176" s="1"/>
      <c r="AA176" s="41"/>
      <c r="AD176" s="1"/>
      <c r="AE176" s="41"/>
      <c r="AH176" s="1"/>
      <c r="AI176" s="41"/>
      <c r="AL176" s="1"/>
      <c r="AM176" s="41"/>
      <c r="AP176" s="1"/>
      <c r="AQ176" s="41"/>
      <c r="AT176" s="41"/>
      <c r="AU176" s="41"/>
      <c r="AV176" s="41"/>
    </row>
    <row r="177" spans="1:48" ht="13.5" thickBot="1" x14ac:dyDescent="0.35">
      <c r="A177" s="82">
        <v>45466</v>
      </c>
      <c r="B177" s="83">
        <v>46.315927272727272</v>
      </c>
      <c r="C177" s="83">
        <v>56.376981818181818</v>
      </c>
      <c r="D177" s="83">
        <v>77.221863636363636</v>
      </c>
      <c r="E177" s="83">
        <v>77.837454545454548</v>
      </c>
      <c r="F177" s="83">
        <v>58.346554545454545</v>
      </c>
      <c r="G177" s="83"/>
      <c r="H177" s="83">
        <v>63.219756363636364</v>
      </c>
      <c r="I177" s="83">
        <v>77.837454545454548</v>
      </c>
      <c r="J177" s="83">
        <v>46.315927272727272</v>
      </c>
      <c r="K177" s="83">
        <v>31.521527272727276</v>
      </c>
      <c r="L177" s="84"/>
      <c r="Y177" s="42"/>
      <c r="Z177" s="1"/>
      <c r="AA177" s="41"/>
      <c r="AD177" s="1"/>
      <c r="AE177" s="41"/>
      <c r="AH177" s="1"/>
      <c r="AI177" s="41"/>
      <c r="AL177" s="1"/>
      <c r="AM177" s="41"/>
      <c r="AP177" s="1"/>
      <c r="AQ177" s="41"/>
      <c r="AT177" s="41"/>
      <c r="AU177" s="41"/>
      <c r="AV177" s="41"/>
    </row>
    <row r="178" spans="1:48" ht="13.5" thickBot="1" x14ac:dyDescent="0.35">
      <c r="A178" s="82">
        <v>45467</v>
      </c>
      <c r="B178" s="83">
        <v>46.535881818181821</v>
      </c>
      <c r="C178" s="83">
        <v>56.702209090909086</v>
      </c>
      <c r="D178" s="83">
        <v>77.594336363636359</v>
      </c>
      <c r="E178" s="83">
        <v>78.097954545454542</v>
      </c>
      <c r="F178" s="83">
        <v>58.667690909090908</v>
      </c>
      <c r="G178" s="83"/>
      <c r="H178" s="83">
        <v>63.51961454545453</v>
      </c>
      <c r="I178" s="83">
        <v>78.097954545454542</v>
      </c>
      <c r="J178" s="83">
        <v>46.535881818181821</v>
      </c>
      <c r="K178" s="83">
        <v>31.562072727272721</v>
      </c>
      <c r="L178" s="84"/>
      <c r="Y178" s="42"/>
      <c r="Z178" s="1"/>
      <c r="AA178" s="41"/>
      <c r="AD178" s="1"/>
      <c r="AE178" s="41"/>
      <c r="AH178" s="1"/>
      <c r="AI178" s="41"/>
      <c r="AL178" s="1"/>
      <c r="AM178" s="41"/>
      <c r="AP178" s="1"/>
      <c r="AQ178" s="41"/>
      <c r="AT178" s="41"/>
      <c r="AU178" s="41"/>
      <c r="AV178" s="41"/>
    </row>
    <row r="179" spans="1:48" ht="13.5" thickBot="1" x14ac:dyDescent="0.35">
      <c r="A179" s="82">
        <v>45468</v>
      </c>
      <c r="B179" s="83">
        <v>46.797318181818177</v>
      </c>
      <c r="C179" s="83">
        <v>57.136545454545448</v>
      </c>
      <c r="D179" s="83">
        <v>77.960854545454538</v>
      </c>
      <c r="E179" s="83">
        <v>78.341490909090908</v>
      </c>
      <c r="F179" s="83">
        <v>58.938445454545452</v>
      </c>
      <c r="G179" s="83"/>
      <c r="H179" s="83">
        <v>63.834930909090907</v>
      </c>
      <c r="I179" s="83">
        <v>78.341490909090908</v>
      </c>
      <c r="J179" s="83">
        <v>46.797318181818177</v>
      </c>
      <c r="K179" s="83">
        <v>31.544172727272731</v>
      </c>
      <c r="L179" s="84"/>
      <c r="Y179" s="42"/>
      <c r="Z179" s="1"/>
      <c r="AA179" s="41"/>
      <c r="AD179" s="1"/>
      <c r="AE179" s="41"/>
      <c r="AH179" s="1"/>
      <c r="AI179" s="41"/>
      <c r="AL179" s="1"/>
      <c r="AM179" s="41"/>
      <c r="AP179" s="1"/>
      <c r="AQ179" s="41"/>
      <c r="AT179" s="41"/>
      <c r="AU179" s="41"/>
      <c r="AV179" s="41"/>
    </row>
    <row r="180" spans="1:48" ht="13.5" thickBot="1" x14ac:dyDescent="0.35">
      <c r="A180" s="82">
        <v>45469</v>
      </c>
      <c r="B180" s="83">
        <v>47.170590909090905</v>
      </c>
      <c r="C180" s="83">
        <v>57.577845454545461</v>
      </c>
      <c r="D180" s="83">
        <v>78.234709090909092</v>
      </c>
      <c r="E180" s="83">
        <v>78.59487272727273</v>
      </c>
      <c r="F180" s="83">
        <v>59.19930909090909</v>
      </c>
      <c r="G180" s="83"/>
      <c r="H180" s="83">
        <v>64.15546545454545</v>
      </c>
      <c r="I180" s="83">
        <v>78.59487272727273</v>
      </c>
      <c r="J180" s="83">
        <v>47.170590909090905</v>
      </c>
      <c r="K180" s="83">
        <v>31.424281818181825</v>
      </c>
      <c r="L180" s="84"/>
      <c r="Y180" s="42"/>
      <c r="Z180" s="1"/>
      <c r="AA180" s="41"/>
      <c r="AD180" s="1"/>
      <c r="AE180" s="41"/>
      <c r="AH180" s="1"/>
      <c r="AI180" s="41"/>
      <c r="AL180" s="1"/>
      <c r="AM180" s="41"/>
      <c r="AP180" s="1"/>
      <c r="AQ180" s="41"/>
      <c r="AT180" s="41"/>
      <c r="AU180" s="41"/>
      <c r="AV180" s="41"/>
    </row>
    <row r="181" spans="1:48" ht="13.5" thickBot="1" x14ac:dyDescent="0.35">
      <c r="A181" s="82">
        <v>45470</v>
      </c>
      <c r="B181" s="83">
        <v>47.57322727272728</v>
      </c>
      <c r="C181" s="83">
        <v>57.875554545454541</v>
      </c>
      <c r="D181" s="83">
        <v>78.457727272727269</v>
      </c>
      <c r="E181" s="83">
        <v>78.894609090909086</v>
      </c>
      <c r="F181" s="83">
        <v>59.561118181818181</v>
      </c>
      <c r="G181" s="83"/>
      <c r="H181" s="83">
        <v>64.47244727272728</v>
      </c>
      <c r="I181" s="83">
        <v>78.894609090909086</v>
      </c>
      <c r="J181" s="83">
        <v>47.57322727272728</v>
      </c>
      <c r="K181" s="83">
        <v>31.321381818181806</v>
      </c>
      <c r="L181" s="84"/>
      <c r="Y181" s="42"/>
      <c r="Z181" s="1"/>
      <c r="AA181" s="41"/>
      <c r="AD181" s="1"/>
      <c r="AE181" s="41"/>
      <c r="AH181" s="1"/>
      <c r="AI181" s="41"/>
      <c r="AL181" s="1"/>
      <c r="AM181" s="41"/>
      <c r="AP181" s="1"/>
      <c r="AQ181" s="41"/>
      <c r="AT181" s="41"/>
      <c r="AU181" s="41"/>
      <c r="AV181" s="41"/>
    </row>
    <row r="182" spans="1:48" ht="13.5" thickBot="1" x14ac:dyDescent="0.35">
      <c r="A182" s="82">
        <v>45471</v>
      </c>
      <c r="B182" s="83">
        <v>47.87586363636364</v>
      </c>
      <c r="C182" s="83">
        <v>58.196209090909093</v>
      </c>
      <c r="D182" s="83">
        <v>78.66049090909091</v>
      </c>
      <c r="E182" s="83">
        <v>79.199318181818185</v>
      </c>
      <c r="F182" s="83">
        <v>59.977209090909085</v>
      </c>
      <c r="G182" s="83"/>
      <c r="H182" s="83">
        <v>64.781818181818181</v>
      </c>
      <c r="I182" s="83">
        <v>79.199318181818185</v>
      </c>
      <c r="J182" s="83">
        <v>47.87586363636364</v>
      </c>
      <c r="K182" s="83">
        <v>31.323454545454545</v>
      </c>
      <c r="L182" s="84"/>
      <c r="Y182" s="42"/>
      <c r="Z182" s="1"/>
      <c r="AA182" s="41"/>
      <c r="AD182" s="1"/>
      <c r="AE182" s="41"/>
      <c r="AH182" s="1"/>
      <c r="AI182" s="41"/>
      <c r="AL182" s="1"/>
      <c r="AM182" s="41"/>
      <c r="AP182" s="1"/>
      <c r="AQ182" s="41"/>
      <c r="AT182" s="41"/>
      <c r="AU182" s="41"/>
      <c r="AV182" s="41"/>
    </row>
    <row r="183" spans="1:48" ht="13.5" thickBot="1" x14ac:dyDescent="0.35">
      <c r="A183" s="82">
        <v>45472</v>
      </c>
      <c r="B183" s="83">
        <v>48.165327272727268</v>
      </c>
      <c r="C183" s="83">
        <v>58.493318181818182</v>
      </c>
      <c r="D183" s="83">
        <v>78.8672090909091</v>
      </c>
      <c r="E183" s="83">
        <v>79.542909090909092</v>
      </c>
      <c r="F183" s="83">
        <v>60.40215454545455</v>
      </c>
      <c r="G183" s="83"/>
      <c r="H183" s="83">
        <v>65.094183636363638</v>
      </c>
      <c r="I183" s="83">
        <v>79.542909090909092</v>
      </c>
      <c r="J183" s="83">
        <v>48.165327272727268</v>
      </c>
      <c r="K183" s="83">
        <v>31.377581818181824</v>
      </c>
      <c r="L183" s="84"/>
      <c r="Y183" s="42"/>
      <c r="Z183" s="1"/>
      <c r="AA183" s="41"/>
      <c r="AD183" s="1"/>
      <c r="AE183" s="41"/>
      <c r="AH183" s="1"/>
      <c r="AI183" s="41"/>
      <c r="AL183" s="1"/>
      <c r="AM183" s="41"/>
      <c r="AP183" s="1"/>
      <c r="AQ183" s="41"/>
      <c r="AT183" s="41"/>
      <c r="AU183" s="41"/>
      <c r="AV183" s="41"/>
    </row>
    <row r="184" spans="1:48" ht="13.5" thickBot="1" x14ac:dyDescent="0.35">
      <c r="A184" s="82">
        <v>45473</v>
      </c>
      <c r="B184" s="83">
        <v>48.442900000000002</v>
      </c>
      <c r="C184" s="83">
        <v>58.773272727272726</v>
      </c>
      <c r="D184" s="83">
        <v>79.134736363636364</v>
      </c>
      <c r="E184" s="83">
        <v>79.890818181818176</v>
      </c>
      <c r="F184" s="83">
        <v>60.721254545454549</v>
      </c>
      <c r="G184" s="83"/>
      <c r="H184" s="83">
        <v>65.392596363636358</v>
      </c>
      <c r="I184" s="83">
        <v>79.890818181818176</v>
      </c>
      <c r="J184" s="83">
        <v>48.442900000000002</v>
      </c>
      <c r="K184" s="83">
        <v>31.447918181818174</v>
      </c>
      <c r="L184" s="84"/>
      <c r="Y184" s="42"/>
      <c r="Z184" s="1"/>
      <c r="AA184" s="41"/>
      <c r="AD184" s="1"/>
      <c r="AE184" s="41"/>
      <c r="AH184" s="1"/>
      <c r="AI184" s="41"/>
      <c r="AL184" s="1"/>
      <c r="AM184" s="41"/>
      <c r="AP184" s="1"/>
      <c r="AQ184" s="41"/>
      <c r="AT184" s="41"/>
      <c r="AU184" s="41"/>
      <c r="AV184" s="41"/>
    </row>
    <row r="185" spans="1:48" ht="13.5" thickBot="1" x14ac:dyDescent="0.35">
      <c r="A185" s="82">
        <v>45474</v>
      </c>
      <c r="B185" s="83">
        <v>48.742590909090907</v>
      </c>
      <c r="C185" s="83">
        <v>59.154890909090909</v>
      </c>
      <c r="D185" s="83">
        <v>79.497336363636364</v>
      </c>
      <c r="E185" s="83">
        <v>80.142009090909085</v>
      </c>
      <c r="F185" s="83">
        <v>60.975518181818181</v>
      </c>
      <c r="G185" s="83"/>
      <c r="H185" s="83">
        <v>65.702469090909091</v>
      </c>
      <c r="I185" s="83">
        <v>80.142009090909085</v>
      </c>
      <c r="J185" s="83">
        <v>48.742590909090907</v>
      </c>
      <c r="K185" s="83">
        <v>31.399418181818177</v>
      </c>
      <c r="L185" s="84"/>
      <c r="Y185" s="42"/>
      <c r="Z185" s="1"/>
      <c r="AA185" s="41"/>
      <c r="AD185" s="1"/>
      <c r="AE185" s="41"/>
      <c r="AH185" s="1"/>
      <c r="AI185" s="41"/>
      <c r="AL185" s="1"/>
      <c r="AM185" s="41"/>
      <c r="AP185" s="1"/>
      <c r="AQ185" s="41"/>
      <c r="AT185" s="41"/>
      <c r="AU185" s="41"/>
      <c r="AV185" s="41"/>
    </row>
    <row r="186" spans="1:48" ht="13.5" thickBot="1" x14ac:dyDescent="0.35">
      <c r="A186" s="82">
        <v>45475</v>
      </c>
      <c r="B186" s="83">
        <v>49.005854545454547</v>
      </c>
      <c r="C186" s="83">
        <v>59.588527272727269</v>
      </c>
      <c r="D186" s="83">
        <v>79.857009090909088</v>
      </c>
      <c r="E186" s="83">
        <v>80.401399999999995</v>
      </c>
      <c r="F186" s="83">
        <v>61.277554545454542</v>
      </c>
      <c r="G186" s="83"/>
      <c r="H186" s="83">
        <v>66.02606909090909</v>
      </c>
      <c r="I186" s="83">
        <v>80.401399999999995</v>
      </c>
      <c r="J186" s="83">
        <v>49.005854545454547</v>
      </c>
      <c r="K186" s="83">
        <v>31.395545454545449</v>
      </c>
      <c r="L186" s="84"/>
      <c r="Y186" s="42"/>
      <c r="Z186" s="1"/>
      <c r="AA186" s="41"/>
      <c r="AD186" s="1"/>
      <c r="AE186" s="41"/>
      <c r="AH186" s="1"/>
      <c r="AI186" s="41"/>
      <c r="AL186" s="1"/>
      <c r="AM186" s="41"/>
      <c r="AP186" s="1"/>
      <c r="AQ186" s="41"/>
      <c r="AT186" s="41"/>
      <c r="AU186" s="41"/>
      <c r="AV186" s="41"/>
    </row>
    <row r="187" spans="1:48" ht="13.5" thickBot="1" x14ac:dyDescent="0.35">
      <c r="A187" s="82">
        <v>45476</v>
      </c>
      <c r="B187" s="83">
        <v>49.43240909090909</v>
      </c>
      <c r="C187" s="83">
        <v>60.048490909090908</v>
      </c>
      <c r="D187" s="83">
        <v>80.118345454545448</v>
      </c>
      <c r="E187" s="83">
        <v>80.658045454545459</v>
      </c>
      <c r="F187" s="83">
        <v>61.539590909090911</v>
      </c>
      <c r="G187" s="83"/>
      <c r="H187" s="83">
        <v>66.359376363636358</v>
      </c>
      <c r="I187" s="83">
        <v>80.658045454545459</v>
      </c>
      <c r="J187" s="83">
        <v>49.43240909090909</v>
      </c>
      <c r="K187" s="83">
        <v>31.225636363636369</v>
      </c>
      <c r="L187" s="84"/>
      <c r="Y187" s="42"/>
      <c r="Z187" s="1"/>
      <c r="AA187" s="41"/>
      <c r="AD187" s="1"/>
      <c r="AE187" s="41"/>
      <c r="AH187" s="1"/>
      <c r="AI187" s="41"/>
      <c r="AL187" s="1"/>
      <c r="AM187" s="41"/>
      <c r="AP187" s="1"/>
      <c r="AQ187" s="41"/>
      <c r="AT187" s="41"/>
      <c r="AU187" s="41"/>
      <c r="AV187" s="41"/>
    </row>
    <row r="188" spans="1:48" ht="13.5" thickBot="1" x14ac:dyDescent="0.35">
      <c r="A188" s="82">
        <v>45477</v>
      </c>
      <c r="B188" s="83">
        <v>49.881436363636361</v>
      </c>
      <c r="C188" s="83">
        <v>60.41957272727273</v>
      </c>
      <c r="D188" s="83">
        <v>80.34902727272727</v>
      </c>
      <c r="E188" s="83">
        <v>80.938627272727274</v>
      </c>
      <c r="F188" s="83">
        <v>61.823372727272726</v>
      </c>
      <c r="G188" s="83"/>
      <c r="H188" s="83">
        <v>66.682407272727275</v>
      </c>
      <c r="I188" s="83">
        <v>80.938627272727274</v>
      </c>
      <c r="J188" s="83">
        <v>49.881436363636361</v>
      </c>
      <c r="K188" s="83">
        <v>31.057190909090913</v>
      </c>
      <c r="L188" s="84"/>
      <c r="Y188" s="42"/>
      <c r="Z188" s="1"/>
      <c r="AA188" s="41"/>
      <c r="AD188" s="1"/>
      <c r="AE188" s="41"/>
      <c r="AH188" s="1"/>
      <c r="AI188" s="41"/>
      <c r="AL188" s="1"/>
      <c r="AM188" s="41"/>
      <c r="AP188" s="1"/>
      <c r="AQ188" s="41"/>
      <c r="AT188" s="41"/>
      <c r="AU188" s="41"/>
      <c r="AV188" s="41"/>
    </row>
    <row r="189" spans="1:48" ht="13.5" thickBot="1" x14ac:dyDescent="0.35">
      <c r="A189" s="82">
        <v>45478</v>
      </c>
      <c r="B189" s="83">
        <v>50.258818181818178</v>
      </c>
      <c r="C189" s="83">
        <v>60.780409090909096</v>
      </c>
      <c r="D189" s="83">
        <v>80.636681818181827</v>
      </c>
      <c r="E189" s="83">
        <v>81.229836363636366</v>
      </c>
      <c r="F189" s="83">
        <v>62.157036363636365</v>
      </c>
      <c r="G189" s="83"/>
      <c r="H189" s="83">
        <v>67.012556363636378</v>
      </c>
      <c r="I189" s="83">
        <v>81.229836363636366</v>
      </c>
      <c r="J189" s="83">
        <v>50.258818181818178</v>
      </c>
      <c r="K189" s="83">
        <v>30.971018181818188</v>
      </c>
      <c r="L189" s="84"/>
      <c r="Y189" s="42"/>
      <c r="Z189" s="1"/>
      <c r="AA189" s="41"/>
      <c r="AD189" s="1"/>
      <c r="AE189" s="41"/>
      <c r="AH189" s="1"/>
      <c r="AI189" s="41"/>
      <c r="AL189" s="1"/>
      <c r="AM189" s="41"/>
      <c r="AP189" s="1"/>
      <c r="AQ189" s="41"/>
      <c r="AT189" s="41"/>
      <c r="AU189" s="41"/>
      <c r="AV189" s="41"/>
    </row>
    <row r="190" spans="1:48" ht="13.5" thickBot="1" x14ac:dyDescent="0.35">
      <c r="A190" s="82">
        <v>45479</v>
      </c>
      <c r="B190" s="83">
        <v>50.533009090909097</v>
      </c>
      <c r="C190" s="83">
        <v>61.144018181818183</v>
      </c>
      <c r="D190" s="83">
        <v>80.891527272727274</v>
      </c>
      <c r="E190" s="83">
        <v>81.551272727272718</v>
      </c>
      <c r="F190" s="83">
        <v>62.872418181818176</v>
      </c>
      <c r="G190" s="83"/>
      <c r="H190" s="83">
        <v>67.398449090909097</v>
      </c>
      <c r="I190" s="83">
        <v>81.551272727272718</v>
      </c>
      <c r="J190" s="83">
        <v>50.533009090909097</v>
      </c>
      <c r="K190" s="83">
        <v>31.018263636363621</v>
      </c>
      <c r="L190" s="84"/>
      <c r="Y190" s="42"/>
      <c r="Z190" s="1"/>
      <c r="AA190" s="41"/>
      <c r="AD190" s="1"/>
      <c r="AE190" s="41"/>
      <c r="AH190" s="1"/>
      <c r="AI190" s="41"/>
      <c r="AL190" s="1"/>
      <c r="AM190" s="41"/>
      <c r="AP190" s="1"/>
      <c r="AQ190" s="41"/>
      <c r="AT190" s="41"/>
      <c r="AU190" s="41"/>
      <c r="AV190" s="41"/>
    </row>
    <row r="191" spans="1:48" ht="13.5" thickBot="1" x14ac:dyDescent="0.35">
      <c r="A191" s="82">
        <v>45480</v>
      </c>
      <c r="B191" s="83">
        <v>50.763536363636369</v>
      </c>
      <c r="C191" s="83">
        <v>61.497054545454539</v>
      </c>
      <c r="D191" s="83">
        <v>81.195218181818177</v>
      </c>
      <c r="E191" s="83">
        <v>81.868863636363642</v>
      </c>
      <c r="F191" s="83">
        <v>63.170754545454542</v>
      </c>
      <c r="G191" s="83"/>
      <c r="H191" s="83">
        <v>67.699085454545454</v>
      </c>
      <c r="I191" s="83">
        <v>81.868863636363642</v>
      </c>
      <c r="J191" s="83">
        <v>50.763536363636369</v>
      </c>
      <c r="K191" s="83">
        <v>31.105327272727273</v>
      </c>
      <c r="L191" s="84"/>
      <c r="Y191" s="42"/>
      <c r="Z191" s="1"/>
      <c r="AA191" s="41"/>
      <c r="AD191" s="1"/>
      <c r="AE191" s="41"/>
      <c r="AH191" s="1"/>
      <c r="AI191" s="41"/>
      <c r="AL191" s="1"/>
      <c r="AM191" s="41"/>
      <c r="AP191" s="1"/>
      <c r="AQ191" s="41"/>
      <c r="AT191" s="41"/>
      <c r="AU191" s="41"/>
      <c r="AV191" s="41"/>
    </row>
    <row r="192" spans="1:48" ht="13.5" thickBot="1" x14ac:dyDescent="0.35">
      <c r="A192" s="82">
        <v>45481</v>
      </c>
      <c r="B192" s="83">
        <v>50.990981818181815</v>
      </c>
      <c r="C192" s="83">
        <v>61.851627272727271</v>
      </c>
      <c r="D192" s="83">
        <v>81.561854545454537</v>
      </c>
      <c r="E192" s="83">
        <v>82.162118181818187</v>
      </c>
      <c r="F192" s="83">
        <v>63.488327272727268</v>
      </c>
      <c r="G192" s="83"/>
      <c r="H192" s="83">
        <v>68.010981818181818</v>
      </c>
      <c r="I192" s="83">
        <v>82.162118181818187</v>
      </c>
      <c r="J192" s="83">
        <v>50.990981818181815</v>
      </c>
      <c r="K192" s="83">
        <v>31.171136363636371</v>
      </c>
      <c r="L192" s="84"/>
      <c r="Y192" s="42"/>
      <c r="Z192" s="1"/>
      <c r="AA192" s="41"/>
      <c r="AD192" s="1"/>
      <c r="AE192" s="41"/>
      <c r="AH192" s="1"/>
      <c r="AI192" s="41"/>
      <c r="AL192" s="1"/>
      <c r="AM192" s="41"/>
      <c r="AP192" s="1"/>
      <c r="AQ192" s="41"/>
      <c r="AT192" s="41"/>
      <c r="AU192" s="41"/>
      <c r="AV192" s="41"/>
    </row>
    <row r="193" spans="1:48" ht="13.5" thickBot="1" x14ac:dyDescent="0.35">
      <c r="A193" s="82">
        <v>45482</v>
      </c>
      <c r="B193" s="83">
        <v>51.285972727272728</v>
      </c>
      <c r="C193" s="83">
        <v>62.332163636363639</v>
      </c>
      <c r="D193" s="83">
        <v>81.921763636363636</v>
      </c>
      <c r="E193" s="83">
        <v>82.437781818181818</v>
      </c>
      <c r="F193" s="83">
        <v>63.46185454545455</v>
      </c>
      <c r="G193" s="83"/>
      <c r="H193" s="83">
        <v>68.287907272727267</v>
      </c>
      <c r="I193" s="83">
        <v>82.437781818181818</v>
      </c>
      <c r="J193" s="83">
        <v>51.285972727272728</v>
      </c>
      <c r="K193" s="83">
        <v>31.15180909090909</v>
      </c>
      <c r="L193" s="84"/>
      <c r="Y193" s="42"/>
      <c r="Z193" s="1"/>
      <c r="AA193" s="41"/>
      <c r="AD193" s="1"/>
      <c r="AE193" s="41"/>
      <c r="AH193" s="1"/>
      <c r="AI193" s="41"/>
      <c r="AL193" s="1"/>
      <c r="AM193" s="41"/>
      <c r="AP193" s="1"/>
      <c r="AQ193" s="41"/>
      <c r="AT193" s="41"/>
      <c r="AU193" s="41"/>
      <c r="AV193" s="41"/>
    </row>
    <row r="194" spans="1:48" ht="13.5" thickBot="1" x14ac:dyDescent="0.35">
      <c r="A194" s="82">
        <v>45483</v>
      </c>
      <c r="B194" s="83">
        <v>51.700054545454549</v>
      </c>
      <c r="C194" s="83">
        <v>62.808809090909087</v>
      </c>
      <c r="D194" s="83">
        <v>82.146109090909093</v>
      </c>
      <c r="E194" s="83">
        <v>82.693345454545451</v>
      </c>
      <c r="F194" s="83">
        <v>63.815418181818181</v>
      </c>
      <c r="G194" s="83"/>
      <c r="H194" s="83">
        <v>68.632747272727272</v>
      </c>
      <c r="I194" s="83">
        <v>82.693345454545451</v>
      </c>
      <c r="J194" s="83">
        <v>51.700054545454549</v>
      </c>
      <c r="K194" s="83">
        <v>30.993290909090902</v>
      </c>
      <c r="L194" s="84"/>
      <c r="Y194" s="42"/>
      <c r="Z194" s="1"/>
      <c r="AA194" s="41"/>
      <c r="AD194" s="1"/>
      <c r="AE194" s="41"/>
      <c r="AH194" s="1"/>
      <c r="AI194" s="41"/>
      <c r="AL194" s="1"/>
      <c r="AM194" s="41"/>
      <c r="AP194" s="1"/>
      <c r="AQ194" s="41"/>
      <c r="AT194" s="41"/>
      <c r="AU194" s="41"/>
      <c r="AV194" s="41"/>
    </row>
    <row r="195" spans="1:48" ht="13.5" thickBot="1" x14ac:dyDescent="0.35">
      <c r="A195" s="82">
        <v>45484</v>
      </c>
      <c r="B195" s="83">
        <v>52.123336363636369</v>
      </c>
      <c r="C195" s="83">
        <v>63.050172727272731</v>
      </c>
      <c r="D195" s="83">
        <v>82.37802727272728</v>
      </c>
      <c r="E195" s="83">
        <v>82.927063636363641</v>
      </c>
      <c r="F195" s="83">
        <v>64.141790909090915</v>
      </c>
      <c r="G195" s="83"/>
      <c r="H195" s="83">
        <v>68.924078181818189</v>
      </c>
      <c r="I195" s="83">
        <v>82.927063636363641</v>
      </c>
      <c r="J195" s="83">
        <v>52.123336363636369</v>
      </c>
      <c r="K195" s="83">
        <v>30.803727272727272</v>
      </c>
      <c r="L195" s="84"/>
      <c r="Y195" s="42"/>
      <c r="Z195" s="1"/>
      <c r="AA195" s="41"/>
      <c r="AD195" s="1"/>
      <c r="AE195" s="41"/>
      <c r="AH195" s="1"/>
      <c r="AI195" s="41"/>
      <c r="AL195" s="1"/>
      <c r="AM195" s="41"/>
      <c r="AP195" s="1"/>
      <c r="AQ195" s="41"/>
      <c r="AT195" s="41"/>
      <c r="AU195" s="41"/>
      <c r="AV195" s="41"/>
    </row>
    <row r="196" spans="1:48" ht="13.5" thickBot="1" x14ac:dyDescent="0.35">
      <c r="A196" s="82">
        <v>45485</v>
      </c>
      <c r="B196" s="83">
        <v>52.419772727272722</v>
      </c>
      <c r="C196" s="83">
        <v>63.312090909090905</v>
      </c>
      <c r="D196" s="83">
        <v>82.628045454545457</v>
      </c>
      <c r="E196" s="83">
        <v>83.139172727272722</v>
      </c>
      <c r="F196" s="83">
        <v>64.560581818181817</v>
      </c>
      <c r="G196" s="83"/>
      <c r="H196" s="83">
        <v>69.211932727272739</v>
      </c>
      <c r="I196" s="83">
        <v>83.139172727272722</v>
      </c>
      <c r="J196" s="83">
        <v>52.419772727272722</v>
      </c>
      <c r="K196" s="83">
        <v>30.7194</v>
      </c>
      <c r="L196" s="84"/>
      <c r="Y196" s="42"/>
      <c r="Z196" s="1"/>
      <c r="AA196" s="41"/>
      <c r="AD196" s="1"/>
      <c r="AE196" s="41"/>
      <c r="AH196" s="1"/>
      <c r="AI196" s="41"/>
      <c r="AL196" s="1"/>
      <c r="AM196" s="41"/>
      <c r="AP196" s="1"/>
      <c r="AQ196" s="41"/>
      <c r="AT196" s="41"/>
      <c r="AU196" s="41"/>
      <c r="AV196" s="41"/>
    </row>
    <row r="197" spans="1:48" ht="13.5" thickBot="1" x14ac:dyDescent="0.35">
      <c r="A197" s="82">
        <v>45486</v>
      </c>
      <c r="B197" s="83">
        <v>52.584963636363639</v>
      </c>
      <c r="C197" s="83">
        <v>63.596618181818187</v>
      </c>
      <c r="D197" s="83">
        <v>82.870899999999992</v>
      </c>
      <c r="E197" s="83">
        <v>83.458763636363628</v>
      </c>
      <c r="F197" s="83">
        <v>64.957645454545457</v>
      </c>
      <c r="G197" s="83"/>
      <c r="H197" s="83">
        <v>69.493778181818186</v>
      </c>
      <c r="I197" s="83">
        <v>83.458763636363628</v>
      </c>
      <c r="J197" s="83">
        <v>52.584963636363639</v>
      </c>
      <c r="K197" s="83">
        <v>30.873799999999989</v>
      </c>
      <c r="L197" s="84"/>
      <c r="Y197" s="42"/>
      <c r="Z197" s="1"/>
      <c r="AA197" s="41"/>
      <c r="AD197" s="1"/>
      <c r="AE197" s="41"/>
      <c r="AH197" s="1"/>
      <c r="AI197" s="41"/>
      <c r="AL197" s="1"/>
      <c r="AM197" s="41"/>
      <c r="AP197" s="1"/>
      <c r="AQ197" s="41"/>
      <c r="AT197" s="41"/>
      <c r="AU197" s="41"/>
      <c r="AV197" s="41"/>
    </row>
    <row r="198" spans="1:48" ht="13.5" thickBot="1" x14ac:dyDescent="0.35">
      <c r="A198" s="82">
        <v>45487</v>
      </c>
      <c r="B198" s="83">
        <v>52.761045454545453</v>
      </c>
      <c r="C198" s="83">
        <v>63.914018181818186</v>
      </c>
      <c r="D198" s="83">
        <v>83.167127272727271</v>
      </c>
      <c r="E198" s="83">
        <v>83.761418181818172</v>
      </c>
      <c r="F198" s="83">
        <v>65.269027272727271</v>
      </c>
      <c r="G198" s="83"/>
      <c r="H198" s="83">
        <v>69.774527272727269</v>
      </c>
      <c r="I198" s="83">
        <v>83.761418181818172</v>
      </c>
      <c r="J198" s="83">
        <v>52.761045454545453</v>
      </c>
      <c r="K198" s="83">
        <v>31.000372727272719</v>
      </c>
      <c r="L198" s="84"/>
      <c r="Y198" s="42"/>
      <c r="Z198" s="1"/>
      <c r="AA198" s="41"/>
      <c r="AD198" s="1"/>
      <c r="AE198" s="41"/>
      <c r="AH198" s="1"/>
      <c r="AI198" s="41"/>
      <c r="AL198" s="1"/>
      <c r="AM198" s="41"/>
      <c r="AP198" s="1"/>
      <c r="AQ198" s="41"/>
      <c r="AT198" s="41"/>
      <c r="AU198" s="41"/>
      <c r="AV198" s="41"/>
    </row>
    <row r="199" spans="1:48" ht="13.5" thickBot="1" x14ac:dyDescent="0.35">
      <c r="A199" s="82">
        <v>45488</v>
      </c>
      <c r="B199" s="83">
        <v>52.922036363636359</v>
      </c>
      <c r="C199" s="83">
        <v>64.251527272727273</v>
      </c>
      <c r="D199" s="83">
        <v>83.558127272727276</v>
      </c>
      <c r="E199" s="83">
        <v>84.008690909090902</v>
      </c>
      <c r="F199" s="83">
        <v>65.564945454545452</v>
      </c>
      <c r="G199" s="83"/>
      <c r="H199" s="83">
        <v>70.061065454545457</v>
      </c>
      <c r="I199" s="83">
        <v>84.008690909090902</v>
      </c>
      <c r="J199" s="83">
        <v>52.922036363636359</v>
      </c>
      <c r="K199" s="83">
        <v>31.086654545454543</v>
      </c>
      <c r="L199" s="84"/>
      <c r="Y199" s="42"/>
      <c r="Z199" s="1"/>
      <c r="AA199" s="41"/>
      <c r="AD199" s="1"/>
      <c r="AE199" s="41"/>
      <c r="AH199" s="1"/>
      <c r="AI199" s="41"/>
      <c r="AL199" s="1"/>
      <c r="AM199" s="41"/>
      <c r="AP199" s="1"/>
      <c r="AQ199" s="41"/>
      <c r="AT199" s="41"/>
      <c r="AU199" s="41"/>
      <c r="AV199" s="41"/>
    </row>
    <row r="200" spans="1:48" ht="13.5" thickBot="1" x14ac:dyDescent="0.35">
      <c r="A200" s="82">
        <v>45489</v>
      </c>
      <c r="B200" s="83">
        <v>53.164699999999996</v>
      </c>
      <c r="C200" s="83">
        <v>64.683481818181818</v>
      </c>
      <c r="D200" s="83">
        <v>83.948763636363637</v>
      </c>
      <c r="E200" s="83">
        <v>84.248027272727271</v>
      </c>
      <c r="F200" s="83">
        <v>65.85084545454545</v>
      </c>
      <c r="G200" s="83"/>
      <c r="H200" s="83">
        <v>70.379163636363629</v>
      </c>
      <c r="I200" s="83">
        <v>84.248027272727271</v>
      </c>
      <c r="J200" s="83">
        <v>53.164699999999996</v>
      </c>
      <c r="K200" s="83">
        <v>31.083327272727274</v>
      </c>
      <c r="L200" s="84"/>
      <c r="Y200" s="42"/>
      <c r="Z200" s="1"/>
      <c r="AA200" s="41"/>
      <c r="AD200" s="1"/>
      <c r="AE200" s="41"/>
      <c r="AH200" s="1"/>
      <c r="AI200" s="41"/>
      <c r="AL200" s="1"/>
      <c r="AM200" s="41"/>
      <c r="AP200" s="1"/>
      <c r="AQ200" s="41"/>
      <c r="AT200" s="41"/>
      <c r="AU200" s="41"/>
      <c r="AV200" s="41"/>
    </row>
    <row r="201" spans="1:48" ht="13.5" thickBot="1" x14ac:dyDescent="0.35">
      <c r="A201" s="82">
        <v>45490</v>
      </c>
      <c r="B201" s="83">
        <v>53.46628181818182</v>
      </c>
      <c r="C201" s="83">
        <v>65.093136363636361</v>
      </c>
      <c r="D201" s="83">
        <v>84.238645454545448</v>
      </c>
      <c r="E201" s="83">
        <v>84.473699999999994</v>
      </c>
      <c r="F201" s="83">
        <v>66.09250909090909</v>
      </c>
      <c r="G201" s="83"/>
      <c r="H201" s="83">
        <v>70.672854545454541</v>
      </c>
      <c r="I201" s="83">
        <v>84.473699999999994</v>
      </c>
      <c r="J201" s="83">
        <v>53.46628181818182</v>
      </c>
      <c r="K201" s="83">
        <v>31.007418181818174</v>
      </c>
      <c r="L201" s="84"/>
      <c r="Y201" s="42"/>
      <c r="Z201" s="1"/>
      <c r="AA201" s="41"/>
      <c r="AD201" s="1"/>
      <c r="AE201" s="41"/>
      <c r="AH201" s="1"/>
      <c r="AI201" s="41"/>
      <c r="AL201" s="1"/>
      <c r="AM201" s="41"/>
      <c r="AP201" s="1"/>
      <c r="AQ201" s="41"/>
      <c r="AT201" s="41"/>
      <c r="AU201" s="41"/>
      <c r="AV201" s="41"/>
    </row>
    <row r="202" spans="1:48" ht="13.5" thickBot="1" x14ac:dyDescent="0.35">
      <c r="A202" s="82">
        <v>45491</v>
      </c>
      <c r="B202" s="83">
        <v>53.778400000000005</v>
      </c>
      <c r="C202" s="83">
        <v>65.39651818181818</v>
      </c>
      <c r="D202" s="83">
        <v>84.479763636363629</v>
      </c>
      <c r="E202" s="83">
        <v>84.681200000000004</v>
      </c>
      <c r="F202" s="83">
        <v>66.388318181818178</v>
      </c>
      <c r="G202" s="83"/>
      <c r="H202" s="83">
        <v>70.944839999999999</v>
      </c>
      <c r="I202" s="83">
        <v>84.681200000000004</v>
      </c>
      <c r="J202" s="83">
        <v>53.778400000000005</v>
      </c>
      <c r="K202" s="83">
        <v>30.902799999999999</v>
      </c>
      <c r="L202" s="84"/>
      <c r="Y202" s="42"/>
      <c r="Z202" s="1"/>
      <c r="AA202" s="41"/>
      <c r="AD202" s="1"/>
      <c r="AE202" s="41"/>
      <c r="AH202" s="1"/>
      <c r="AI202" s="41"/>
      <c r="AL202" s="1"/>
      <c r="AM202" s="41"/>
      <c r="AP202" s="1"/>
      <c r="AQ202" s="41"/>
      <c r="AT202" s="41"/>
      <c r="AU202" s="41"/>
      <c r="AV202" s="41"/>
    </row>
    <row r="203" spans="1:48" ht="13.5" thickBot="1" x14ac:dyDescent="0.35">
      <c r="A203" s="82">
        <v>45492</v>
      </c>
      <c r="B203" s="83">
        <v>54.00209090909091</v>
      </c>
      <c r="C203" s="83">
        <v>65.646745454545453</v>
      </c>
      <c r="D203" s="83">
        <v>84.705754545454539</v>
      </c>
      <c r="E203" s="83">
        <v>84.932945454545447</v>
      </c>
      <c r="F203" s="83">
        <v>66.760000000000005</v>
      </c>
      <c r="G203" s="83"/>
      <c r="H203" s="83">
        <v>71.209507272727279</v>
      </c>
      <c r="I203" s="83">
        <v>84.932945454545447</v>
      </c>
      <c r="J203" s="83">
        <v>54.00209090909091</v>
      </c>
      <c r="K203" s="83">
        <v>30.930854545454537</v>
      </c>
      <c r="L203" s="84"/>
      <c r="Y203" s="42"/>
      <c r="Z203" s="1"/>
      <c r="AA203" s="41"/>
      <c r="AD203" s="1"/>
      <c r="AE203" s="41"/>
      <c r="AH203" s="1"/>
      <c r="AI203" s="41"/>
      <c r="AL203" s="1"/>
      <c r="AM203" s="41"/>
      <c r="AP203" s="1"/>
      <c r="AQ203" s="41"/>
      <c r="AT203" s="41"/>
      <c r="AU203" s="41"/>
      <c r="AV203" s="41"/>
    </row>
    <row r="204" spans="1:48" ht="13.5" thickBot="1" x14ac:dyDescent="0.35">
      <c r="A204" s="82">
        <v>45493</v>
      </c>
      <c r="B204" s="83">
        <v>54.189345454545453</v>
      </c>
      <c r="C204" s="83">
        <v>65.899627272727272</v>
      </c>
      <c r="D204" s="83">
        <v>84.934681818181829</v>
      </c>
      <c r="E204" s="83">
        <v>85.254400000000004</v>
      </c>
      <c r="F204" s="83">
        <v>67.143663636363627</v>
      </c>
      <c r="G204" s="83"/>
      <c r="H204" s="83">
        <v>71.484343636363633</v>
      </c>
      <c r="I204" s="83">
        <v>85.254400000000004</v>
      </c>
      <c r="J204" s="83">
        <v>54.189345454545453</v>
      </c>
      <c r="K204" s="83">
        <v>31.065054545454551</v>
      </c>
      <c r="L204" s="84"/>
      <c r="Y204" s="42"/>
      <c r="Z204" s="1"/>
      <c r="AA204" s="41"/>
      <c r="AD204" s="1"/>
      <c r="AE204" s="41"/>
      <c r="AH204" s="1"/>
      <c r="AI204" s="41"/>
      <c r="AL204" s="1"/>
      <c r="AM204" s="41"/>
      <c r="AP204" s="1"/>
      <c r="AQ204" s="41"/>
      <c r="AT204" s="41"/>
      <c r="AU204" s="41"/>
      <c r="AV204" s="41"/>
    </row>
    <row r="205" spans="1:48" ht="13.5" thickBot="1" x14ac:dyDescent="0.35">
      <c r="A205" s="82">
        <v>45494</v>
      </c>
      <c r="B205" s="83">
        <v>54.365590909090905</v>
      </c>
      <c r="C205" s="83">
        <v>66.181281818181816</v>
      </c>
      <c r="D205" s="83">
        <v>85.201900000000009</v>
      </c>
      <c r="E205" s="83">
        <v>85.590336363636368</v>
      </c>
      <c r="F205" s="83">
        <v>67.43383636363636</v>
      </c>
      <c r="G205" s="83"/>
      <c r="H205" s="83">
        <v>71.754589090909093</v>
      </c>
      <c r="I205" s="83">
        <v>85.590336363636368</v>
      </c>
      <c r="J205" s="83">
        <v>54.365590909090905</v>
      </c>
      <c r="K205" s="83">
        <v>31.224745454545463</v>
      </c>
      <c r="L205" s="84"/>
      <c r="Y205" s="42"/>
      <c r="Z205" s="1"/>
      <c r="AA205" s="41"/>
      <c r="AD205" s="1"/>
      <c r="AE205" s="41"/>
      <c r="AH205" s="1"/>
      <c r="AI205" s="41"/>
      <c r="AL205" s="1"/>
      <c r="AM205" s="41"/>
      <c r="AP205" s="1"/>
      <c r="AQ205" s="41"/>
      <c r="AT205" s="41"/>
      <c r="AU205" s="41"/>
      <c r="AV205" s="41"/>
    </row>
    <row r="206" spans="1:48" ht="13.5" thickBot="1" x14ac:dyDescent="0.35">
      <c r="A206" s="82">
        <v>45495</v>
      </c>
      <c r="B206" s="83">
        <v>54.542590909090904</v>
      </c>
      <c r="C206" s="83">
        <v>66.528118181818186</v>
      </c>
      <c r="D206" s="83">
        <v>85.554209090909097</v>
      </c>
      <c r="E206" s="83">
        <v>85.837854545454547</v>
      </c>
      <c r="F206" s="83">
        <v>67.737427272727274</v>
      </c>
      <c r="G206" s="83"/>
      <c r="H206" s="83">
        <v>72.040040000000005</v>
      </c>
      <c r="I206" s="83">
        <v>85.837854545454547</v>
      </c>
      <c r="J206" s="83">
        <v>54.542590909090904</v>
      </c>
      <c r="K206" s="83">
        <v>31.295263636363643</v>
      </c>
      <c r="L206" s="84"/>
      <c r="Y206" s="42"/>
      <c r="Z206" s="1"/>
      <c r="AA206" s="41"/>
      <c r="AD206" s="1"/>
      <c r="AE206" s="41"/>
      <c r="AH206" s="1"/>
      <c r="AI206" s="41"/>
      <c r="AL206" s="1"/>
      <c r="AM206" s="41"/>
      <c r="AP206" s="1"/>
      <c r="AQ206" s="41"/>
      <c r="AT206" s="41"/>
      <c r="AU206" s="41"/>
      <c r="AV206" s="41"/>
    </row>
    <row r="207" spans="1:48" ht="13.5" thickBot="1" x14ac:dyDescent="0.35">
      <c r="A207" s="82">
        <v>45496</v>
      </c>
      <c r="B207" s="83">
        <v>54.882627272727269</v>
      </c>
      <c r="C207" s="83">
        <v>66.962336363636368</v>
      </c>
      <c r="D207" s="83">
        <v>85.931736363636361</v>
      </c>
      <c r="E207" s="83">
        <v>86.058518181818172</v>
      </c>
      <c r="F207" s="83">
        <v>68.031863636363639</v>
      </c>
      <c r="G207" s="83"/>
      <c r="H207" s="83">
        <v>72.373416363636366</v>
      </c>
      <c r="I207" s="83">
        <v>86.058518181818172</v>
      </c>
      <c r="J207" s="83">
        <v>54.882627272727269</v>
      </c>
      <c r="K207" s="83">
        <v>31.175890909090903</v>
      </c>
      <c r="L207" s="84"/>
      <c r="Y207" s="42"/>
      <c r="Z207" s="1"/>
      <c r="AA207" s="41"/>
      <c r="AD207" s="1"/>
      <c r="AE207" s="41"/>
      <c r="AH207" s="1"/>
      <c r="AI207" s="41"/>
      <c r="AL207" s="1"/>
      <c r="AM207" s="41"/>
      <c r="AP207" s="1"/>
      <c r="AQ207" s="41"/>
      <c r="AT207" s="41"/>
      <c r="AU207" s="41"/>
      <c r="AV207" s="41"/>
    </row>
    <row r="208" spans="1:48" ht="13.5" thickBot="1" x14ac:dyDescent="0.35">
      <c r="A208" s="82">
        <v>45497</v>
      </c>
      <c r="B208" s="83">
        <v>55.307872727272731</v>
      </c>
      <c r="C208" s="83">
        <v>67.428145454545458</v>
      </c>
      <c r="D208" s="83">
        <v>86.199799999999996</v>
      </c>
      <c r="E208" s="83">
        <v>86.281963636363628</v>
      </c>
      <c r="F208" s="83">
        <v>68.28551818181819</v>
      </c>
      <c r="G208" s="83"/>
      <c r="H208" s="83">
        <v>72.700659999999999</v>
      </c>
      <c r="I208" s="83">
        <v>86.281963636363628</v>
      </c>
      <c r="J208" s="83">
        <v>55.307872727272731</v>
      </c>
      <c r="K208" s="83">
        <v>30.974090909090897</v>
      </c>
      <c r="L208" s="84"/>
      <c r="Y208" s="42"/>
      <c r="Z208" s="1"/>
      <c r="AA208" s="41"/>
      <c r="AD208" s="1"/>
      <c r="AE208" s="41"/>
      <c r="AH208" s="1"/>
      <c r="AI208" s="41"/>
      <c r="AL208" s="1"/>
      <c r="AM208" s="41"/>
      <c r="AP208" s="1"/>
      <c r="AQ208" s="41"/>
      <c r="AT208" s="41"/>
      <c r="AU208" s="41"/>
      <c r="AV208" s="41"/>
    </row>
    <row r="209" spans="1:48" ht="13.5" thickBot="1" x14ac:dyDescent="0.35">
      <c r="A209" s="82">
        <v>45498</v>
      </c>
      <c r="B209" s="83">
        <v>55.727654545454541</v>
      </c>
      <c r="C209" s="83">
        <v>67.821163636363636</v>
      </c>
      <c r="D209" s="83">
        <v>86.458045454545456</v>
      </c>
      <c r="E209" s="83">
        <v>86.500372727272733</v>
      </c>
      <c r="F209" s="83">
        <v>68.574218181818182</v>
      </c>
      <c r="G209" s="83"/>
      <c r="H209" s="83">
        <v>73.016290909090912</v>
      </c>
      <c r="I209" s="83">
        <v>86.500372727272733</v>
      </c>
      <c r="J209" s="83">
        <v>55.727654545454541</v>
      </c>
      <c r="K209" s="83">
        <v>30.772718181818192</v>
      </c>
      <c r="L209" s="84"/>
      <c r="Y209" s="42"/>
      <c r="Z209" s="1"/>
      <c r="AA209" s="41"/>
      <c r="AD209" s="1"/>
      <c r="AE209" s="41"/>
      <c r="AH209" s="1"/>
      <c r="AI209" s="41"/>
      <c r="AL209" s="1"/>
      <c r="AM209" s="41"/>
      <c r="AP209" s="1"/>
      <c r="AQ209" s="41"/>
      <c r="AT209" s="41"/>
      <c r="AU209" s="41"/>
      <c r="AV209" s="41"/>
    </row>
    <row r="210" spans="1:48" ht="13.5" thickBot="1" x14ac:dyDescent="0.35">
      <c r="A210" s="82">
        <v>45499</v>
      </c>
      <c r="B210" s="83">
        <v>56.060090909090903</v>
      </c>
      <c r="C210" s="83">
        <v>68.187072727272735</v>
      </c>
      <c r="D210" s="83">
        <v>86.730836363636371</v>
      </c>
      <c r="E210" s="83">
        <v>86.728618181818192</v>
      </c>
      <c r="F210" s="83">
        <v>68.948990909090909</v>
      </c>
      <c r="G210" s="83"/>
      <c r="H210" s="83">
        <v>73.331121818181828</v>
      </c>
      <c r="I210" s="83">
        <v>86.730836363636371</v>
      </c>
      <c r="J210" s="83">
        <v>56.060090909090903</v>
      </c>
      <c r="K210" s="83">
        <v>30.670745454545468</v>
      </c>
      <c r="L210" s="84"/>
      <c r="Y210" s="42"/>
      <c r="Z210" s="1"/>
      <c r="AA210" s="41"/>
      <c r="AD210" s="1"/>
      <c r="AE210" s="41"/>
      <c r="AH210" s="1"/>
      <c r="AI210" s="41"/>
      <c r="AL210" s="1"/>
      <c r="AM210" s="41"/>
      <c r="AP210" s="1"/>
      <c r="AQ210" s="41"/>
      <c r="AT210" s="41"/>
      <c r="AU210" s="41"/>
      <c r="AV210" s="41"/>
    </row>
    <row r="211" spans="1:48" ht="13.5" thickBot="1" x14ac:dyDescent="0.35">
      <c r="A211" s="82">
        <v>45500</v>
      </c>
      <c r="B211" s="83">
        <v>56.393536363636365</v>
      </c>
      <c r="C211" s="83">
        <v>68.538627272727268</v>
      </c>
      <c r="D211" s="83">
        <v>86.999572727272735</v>
      </c>
      <c r="E211" s="83">
        <v>87.01906363636364</v>
      </c>
      <c r="F211" s="83">
        <v>69.352545454545464</v>
      </c>
      <c r="G211" s="83"/>
      <c r="H211" s="83">
        <v>73.660669090909096</v>
      </c>
      <c r="I211" s="83">
        <v>87.01906363636364</v>
      </c>
      <c r="J211" s="83">
        <v>56.393536363636365</v>
      </c>
      <c r="K211" s="83">
        <v>30.625527272727275</v>
      </c>
      <c r="L211" s="84"/>
      <c r="Y211" s="42"/>
      <c r="Z211" s="1"/>
      <c r="AA211" s="41"/>
      <c r="AD211" s="1"/>
      <c r="AE211" s="41"/>
      <c r="AH211" s="1"/>
      <c r="AI211" s="41"/>
      <c r="AL211" s="1"/>
      <c r="AM211" s="41"/>
      <c r="AP211" s="1"/>
      <c r="AQ211" s="41"/>
      <c r="AT211" s="41"/>
      <c r="AU211" s="41"/>
      <c r="AV211" s="41"/>
    </row>
    <row r="212" spans="1:48" ht="13.5" thickBot="1" x14ac:dyDescent="0.35">
      <c r="A212" s="82">
        <v>45501</v>
      </c>
      <c r="B212" s="83">
        <v>56.747054545454539</v>
      </c>
      <c r="C212" s="83">
        <v>68.887772727272718</v>
      </c>
      <c r="D212" s="83">
        <v>87.261563636363633</v>
      </c>
      <c r="E212" s="83">
        <v>87.328418181818179</v>
      </c>
      <c r="F212" s="83">
        <v>69.722645454545457</v>
      </c>
      <c r="G212" s="83"/>
      <c r="H212" s="83">
        <v>73.989490909090904</v>
      </c>
      <c r="I212" s="83">
        <v>87.328418181818179</v>
      </c>
      <c r="J212" s="83">
        <v>56.747054545454539</v>
      </c>
      <c r="K212" s="83">
        <v>30.581363636363641</v>
      </c>
      <c r="L212" s="84"/>
      <c r="Y212" s="42"/>
      <c r="Z212" s="1"/>
      <c r="AA212" s="41"/>
      <c r="AD212" s="1"/>
      <c r="AE212" s="41"/>
      <c r="AH212" s="1"/>
      <c r="AI212" s="41"/>
      <c r="AL212" s="1"/>
      <c r="AM212" s="41"/>
      <c r="AP212" s="1"/>
      <c r="AQ212" s="41"/>
      <c r="AT212" s="41"/>
      <c r="AU212" s="41"/>
      <c r="AV212" s="41"/>
    </row>
    <row r="213" spans="1:48" ht="13.5" thickBot="1" x14ac:dyDescent="0.35">
      <c r="A213" s="82">
        <v>45502</v>
      </c>
      <c r="B213" s="83">
        <v>57.104036363636368</v>
      </c>
      <c r="C213" s="83">
        <v>69.226481818181824</v>
      </c>
      <c r="D213" s="83">
        <v>87.643490909090914</v>
      </c>
      <c r="E213" s="83">
        <v>87.558109090909085</v>
      </c>
      <c r="F213" s="83">
        <v>70.094245454545458</v>
      </c>
      <c r="G213" s="83"/>
      <c r="H213" s="83">
        <v>74.325272727272733</v>
      </c>
      <c r="I213" s="83">
        <v>87.643490909090914</v>
      </c>
      <c r="J213" s="83">
        <v>57.104036363636368</v>
      </c>
      <c r="K213" s="83">
        <v>30.539454545454547</v>
      </c>
      <c r="L213" s="84"/>
      <c r="Y213" s="42"/>
      <c r="Z213" s="1"/>
      <c r="AA213" s="41"/>
      <c r="AD213" s="1"/>
      <c r="AE213" s="41"/>
      <c r="AH213" s="1"/>
      <c r="AI213" s="41"/>
      <c r="AL213" s="1"/>
      <c r="AM213" s="41"/>
      <c r="AP213" s="1"/>
      <c r="AQ213" s="41"/>
      <c r="AT213" s="41"/>
      <c r="AU213" s="41"/>
      <c r="AV213" s="41"/>
    </row>
    <row r="214" spans="1:48" ht="13.5" thickBot="1" x14ac:dyDescent="0.35">
      <c r="A214" s="82">
        <v>45503</v>
      </c>
      <c r="B214" s="83">
        <v>57.45392727272727</v>
      </c>
      <c r="C214" s="83">
        <v>69.64758181818182</v>
      </c>
      <c r="D214" s="83">
        <v>88.039054545454547</v>
      </c>
      <c r="E214" s="83">
        <v>87.773954545454544</v>
      </c>
      <c r="F214" s="83">
        <v>70.447581818181817</v>
      </c>
      <c r="G214" s="83"/>
      <c r="H214" s="83">
        <v>74.672420000000017</v>
      </c>
      <c r="I214" s="83">
        <v>88.039054545454547</v>
      </c>
      <c r="J214" s="83">
        <v>57.45392727272727</v>
      </c>
      <c r="K214" s="83">
        <v>30.585127272727277</v>
      </c>
      <c r="L214" s="84"/>
      <c r="Y214" s="42"/>
      <c r="Z214" s="1"/>
      <c r="AA214" s="41"/>
      <c r="AD214" s="1"/>
      <c r="AE214" s="41"/>
      <c r="AH214" s="1"/>
      <c r="AI214" s="41"/>
      <c r="AL214" s="1"/>
      <c r="AM214" s="41"/>
      <c r="AP214" s="1"/>
      <c r="AQ214" s="41"/>
      <c r="AT214" s="41"/>
      <c r="AU214" s="41"/>
      <c r="AV214" s="41"/>
    </row>
    <row r="215" spans="1:48" ht="13.5" thickBot="1" x14ac:dyDescent="0.35">
      <c r="A215" s="82">
        <v>45504</v>
      </c>
      <c r="B215" s="83">
        <v>57.84882727272727</v>
      </c>
      <c r="C215" s="83">
        <v>70.029845454545452</v>
      </c>
      <c r="D215" s="83">
        <v>88.352272727272734</v>
      </c>
      <c r="E215" s="83">
        <v>87.986118181818185</v>
      </c>
      <c r="F215" s="83">
        <v>70.752390909090906</v>
      </c>
      <c r="G215" s="83"/>
      <c r="H215" s="83">
        <v>74.993890909090922</v>
      </c>
      <c r="I215" s="83">
        <v>88.352272727272734</v>
      </c>
      <c r="J215" s="83">
        <v>57.84882727272727</v>
      </c>
      <c r="K215" s="83">
        <v>30.503445454545464</v>
      </c>
      <c r="L215" s="84"/>
      <c r="Y215" s="42"/>
      <c r="Z215" s="1"/>
      <c r="AA215" s="41"/>
      <c r="AD215" s="1"/>
      <c r="AE215" s="41"/>
      <c r="AH215" s="1"/>
      <c r="AI215" s="41"/>
      <c r="AL215" s="1"/>
      <c r="AM215" s="41"/>
      <c r="AP215" s="1"/>
      <c r="AQ215" s="41"/>
      <c r="AT215" s="41"/>
      <c r="AU215" s="41"/>
      <c r="AV215" s="41"/>
    </row>
    <row r="216" spans="1:48" ht="13.5" thickBot="1" x14ac:dyDescent="0.35">
      <c r="A216" s="82">
        <v>45505</v>
      </c>
      <c r="B216" s="83">
        <v>58.185872727272724</v>
      </c>
      <c r="C216" s="83">
        <v>70.434809090909098</v>
      </c>
      <c r="D216" s="83">
        <v>88.526963636363632</v>
      </c>
      <c r="E216" s="83">
        <v>88.192027272727273</v>
      </c>
      <c r="F216" s="83">
        <v>71.076327272727269</v>
      </c>
      <c r="G216" s="83"/>
      <c r="H216" s="83">
        <v>75.283199999999994</v>
      </c>
      <c r="I216" s="83">
        <v>88.526963636363632</v>
      </c>
      <c r="J216" s="83">
        <v>58.185872727272724</v>
      </c>
      <c r="K216" s="83">
        <v>30.341090909090909</v>
      </c>
      <c r="L216" s="84"/>
      <c r="Y216" s="42"/>
      <c r="Z216" s="1"/>
      <c r="AA216" s="41"/>
      <c r="AD216" s="1"/>
      <c r="AE216" s="41"/>
      <c r="AH216" s="1"/>
      <c r="AI216" s="41"/>
      <c r="AL216" s="1"/>
      <c r="AM216" s="41"/>
      <c r="AP216" s="1"/>
      <c r="AQ216" s="41"/>
      <c r="AT216" s="41"/>
      <c r="AU216" s="41"/>
      <c r="AV216" s="41"/>
    </row>
    <row r="217" spans="1:48" ht="13.5" thickBot="1" x14ac:dyDescent="0.35">
      <c r="A217" s="82">
        <v>45506</v>
      </c>
      <c r="B217" s="83">
        <v>58.548590909090905</v>
      </c>
      <c r="C217" s="83">
        <v>70.822809090909089</v>
      </c>
      <c r="D217" s="83">
        <v>88.827809090909099</v>
      </c>
      <c r="E217" s="83">
        <v>88.42795454545454</v>
      </c>
      <c r="F217" s="83">
        <v>71.4876</v>
      </c>
      <c r="G217" s="83"/>
      <c r="H217" s="83">
        <v>75.622952727272732</v>
      </c>
      <c r="I217" s="83">
        <v>88.827809090909099</v>
      </c>
      <c r="J217" s="83">
        <v>58.548590909090905</v>
      </c>
      <c r="K217" s="83">
        <v>30.279218181818194</v>
      </c>
      <c r="L217" s="84"/>
      <c r="Y217" s="42"/>
      <c r="Z217" s="1"/>
      <c r="AA217" s="41"/>
      <c r="AD217" s="1"/>
      <c r="AE217" s="41"/>
      <c r="AH217" s="1"/>
      <c r="AI217" s="41"/>
      <c r="AL217" s="1"/>
      <c r="AM217" s="41"/>
      <c r="AP217" s="1"/>
      <c r="AQ217" s="41"/>
      <c r="AT217" s="41"/>
      <c r="AU217" s="41"/>
      <c r="AV217" s="41"/>
    </row>
    <row r="218" spans="1:48" ht="13.5" thickBot="1" x14ac:dyDescent="0.35">
      <c r="A218" s="82">
        <v>45507</v>
      </c>
      <c r="B218" s="83">
        <v>58.855636363636364</v>
      </c>
      <c r="C218" s="83">
        <v>71.186172727272734</v>
      </c>
      <c r="D218" s="83">
        <v>89.100354545454536</v>
      </c>
      <c r="E218" s="83">
        <v>88.723681818181817</v>
      </c>
      <c r="F218" s="83">
        <v>71.885063636363626</v>
      </c>
      <c r="G218" s="83"/>
      <c r="H218" s="83">
        <v>75.950181818181818</v>
      </c>
      <c r="I218" s="83">
        <v>89.100354545454536</v>
      </c>
      <c r="J218" s="83">
        <v>58.855636363636364</v>
      </c>
      <c r="K218" s="83">
        <v>30.244718181818172</v>
      </c>
      <c r="L218" s="84"/>
      <c r="Y218" s="42"/>
      <c r="Z218" s="1"/>
      <c r="AA218" s="41"/>
      <c r="AD218" s="1"/>
      <c r="AE218" s="41"/>
      <c r="AH218" s="1"/>
      <c r="AI218" s="41"/>
      <c r="AL218" s="1"/>
      <c r="AM218" s="41"/>
      <c r="AP218" s="1"/>
      <c r="AQ218" s="41"/>
      <c r="AT218" s="41"/>
      <c r="AU218" s="41"/>
      <c r="AV218" s="41"/>
    </row>
    <row r="219" spans="1:48" ht="13.5" thickBot="1" x14ac:dyDescent="0.35">
      <c r="A219" s="82">
        <v>45508</v>
      </c>
      <c r="B219" s="83">
        <v>59.15185454545454</v>
      </c>
      <c r="C219" s="83">
        <v>71.469372727272727</v>
      </c>
      <c r="D219" s="83">
        <v>89.333681818181816</v>
      </c>
      <c r="E219" s="83">
        <v>89.023827272727274</v>
      </c>
      <c r="F219" s="83">
        <v>72.227827272727268</v>
      </c>
      <c r="G219" s="83"/>
      <c r="H219" s="83">
        <v>76.241312727272728</v>
      </c>
      <c r="I219" s="83">
        <v>89.333681818181816</v>
      </c>
      <c r="J219" s="83">
        <v>59.15185454545454</v>
      </c>
      <c r="K219" s="83">
        <v>30.181827272727276</v>
      </c>
      <c r="L219" s="84"/>
      <c r="Y219" s="42"/>
      <c r="Z219" s="1"/>
      <c r="AA219" s="41"/>
      <c r="AD219" s="1"/>
      <c r="AE219" s="41"/>
      <c r="AH219" s="1"/>
      <c r="AI219" s="41"/>
      <c r="AL219" s="1"/>
      <c r="AM219" s="41"/>
      <c r="AP219" s="1"/>
      <c r="AQ219" s="41"/>
      <c r="AT219" s="41"/>
      <c r="AU219" s="41"/>
      <c r="AV219" s="41"/>
    </row>
    <row r="220" spans="1:48" ht="13.5" thickBot="1" x14ac:dyDescent="0.35">
      <c r="A220" s="82">
        <v>45509</v>
      </c>
      <c r="B220" s="83">
        <v>59.462118181818184</v>
      </c>
      <c r="C220" s="83">
        <v>71.840345454545457</v>
      </c>
      <c r="D220" s="83">
        <v>89.648109090909088</v>
      </c>
      <c r="E220" s="83">
        <v>89.252700000000004</v>
      </c>
      <c r="F220" s="83">
        <v>72.572727272727263</v>
      </c>
      <c r="G220" s="83"/>
      <c r="H220" s="83">
        <v>76.555199999999999</v>
      </c>
      <c r="I220" s="83">
        <v>89.648109090909088</v>
      </c>
      <c r="J220" s="83">
        <v>59.462118181818184</v>
      </c>
      <c r="K220" s="83">
        <v>30.185990909090904</v>
      </c>
      <c r="L220" s="84"/>
      <c r="Y220" s="42"/>
      <c r="Z220" s="1"/>
      <c r="AA220" s="41"/>
      <c r="AD220" s="1"/>
      <c r="AE220" s="41"/>
      <c r="AH220" s="1"/>
      <c r="AI220" s="41"/>
      <c r="AL220" s="1"/>
      <c r="AM220" s="41"/>
      <c r="AP220" s="1"/>
      <c r="AQ220" s="41"/>
      <c r="AT220" s="41"/>
      <c r="AU220" s="41"/>
      <c r="AV220" s="41"/>
    </row>
    <row r="221" spans="1:48" ht="13.5" thickBot="1" x14ac:dyDescent="0.35">
      <c r="A221" s="82">
        <v>45510</v>
      </c>
      <c r="B221" s="83">
        <v>59.843309090909088</v>
      </c>
      <c r="C221" s="83">
        <v>72.297000000000011</v>
      </c>
      <c r="D221" s="83">
        <v>89.979463636363633</v>
      </c>
      <c r="E221" s="83">
        <v>89.438845454545458</v>
      </c>
      <c r="F221" s="83">
        <v>72.907454545454542</v>
      </c>
      <c r="G221" s="83"/>
      <c r="H221" s="83">
        <v>76.893214545454541</v>
      </c>
      <c r="I221" s="83">
        <v>89.979463636363633</v>
      </c>
      <c r="J221" s="83">
        <v>59.843309090909088</v>
      </c>
      <c r="K221" s="83">
        <v>30.136154545454545</v>
      </c>
      <c r="L221" s="84"/>
      <c r="Y221" s="42"/>
      <c r="Z221" s="1"/>
      <c r="AA221" s="41"/>
      <c r="AD221" s="1"/>
      <c r="AE221" s="41"/>
      <c r="AH221" s="1"/>
      <c r="AI221" s="41"/>
      <c r="AL221" s="1"/>
      <c r="AM221" s="41"/>
      <c r="AP221" s="1"/>
      <c r="AQ221" s="41"/>
      <c r="AT221" s="41"/>
      <c r="AU221" s="41"/>
      <c r="AV221" s="41"/>
    </row>
    <row r="222" spans="1:48" ht="13.5" thickBot="1" x14ac:dyDescent="0.35">
      <c r="A222" s="82">
        <v>45511</v>
      </c>
      <c r="B222" s="83">
        <v>60.24111818181818</v>
      </c>
      <c r="C222" s="83">
        <v>72.769163636363629</v>
      </c>
      <c r="D222" s="83">
        <v>90.287281818181825</v>
      </c>
      <c r="E222" s="83">
        <v>89.695272727272723</v>
      </c>
      <c r="F222" s="83">
        <v>73.230045454545447</v>
      </c>
      <c r="G222" s="83"/>
      <c r="H222" s="83">
        <v>77.244576363636355</v>
      </c>
      <c r="I222" s="83">
        <v>90.287281818181825</v>
      </c>
      <c r="J222" s="83">
        <v>60.24111818181818</v>
      </c>
      <c r="K222" s="83">
        <v>30.046163636363644</v>
      </c>
      <c r="L222" s="84"/>
      <c r="Y222" s="42"/>
      <c r="Z222" s="1"/>
      <c r="AA222" s="41"/>
      <c r="AD222" s="1"/>
      <c r="AE222" s="41"/>
      <c r="AH222" s="1"/>
      <c r="AI222" s="41"/>
      <c r="AL222" s="1"/>
      <c r="AM222" s="41"/>
      <c r="AP222" s="1"/>
      <c r="AQ222" s="41"/>
      <c r="AT222" s="41"/>
      <c r="AU222" s="41"/>
      <c r="AV222" s="41"/>
    </row>
    <row r="223" spans="1:48" ht="13.5" thickBot="1" x14ac:dyDescent="0.35">
      <c r="A223" s="82">
        <v>45512</v>
      </c>
      <c r="B223" s="83">
        <v>60.637063636363635</v>
      </c>
      <c r="C223" s="83">
        <v>73.153772727272724</v>
      </c>
      <c r="D223" s="83">
        <v>90.596745454545456</v>
      </c>
      <c r="E223" s="83">
        <v>89.913754545454537</v>
      </c>
      <c r="F223" s="83">
        <v>73.551236363636363</v>
      </c>
      <c r="G223" s="83"/>
      <c r="H223" s="83">
        <v>77.570514545454529</v>
      </c>
      <c r="I223" s="83">
        <v>90.596745454545456</v>
      </c>
      <c r="J223" s="83">
        <v>60.637063636363635</v>
      </c>
      <c r="K223" s="83">
        <v>29.959681818181821</v>
      </c>
      <c r="L223" s="84"/>
      <c r="Y223" s="42"/>
      <c r="Z223" s="1"/>
      <c r="AA223" s="41"/>
      <c r="AD223" s="1"/>
      <c r="AE223" s="41"/>
      <c r="AH223" s="1"/>
      <c r="AI223" s="41"/>
      <c r="AL223" s="1"/>
      <c r="AM223" s="41"/>
      <c r="AP223" s="1"/>
      <c r="AQ223" s="41"/>
      <c r="AT223" s="41"/>
      <c r="AU223" s="41"/>
      <c r="AV223" s="41"/>
    </row>
    <row r="224" spans="1:48" ht="13.5" thickBot="1" x14ac:dyDescent="0.35">
      <c r="A224" s="82">
        <v>45513</v>
      </c>
      <c r="B224" s="83">
        <v>60.947536363636367</v>
      </c>
      <c r="C224" s="83">
        <v>73.547854545454541</v>
      </c>
      <c r="D224" s="83">
        <v>90.879809090909092</v>
      </c>
      <c r="E224" s="83">
        <v>90.171136363636364</v>
      </c>
      <c r="F224" s="83">
        <v>73.923263636363629</v>
      </c>
      <c r="G224" s="83"/>
      <c r="H224" s="83">
        <v>77.893920000000008</v>
      </c>
      <c r="I224" s="83">
        <v>90.879809090909092</v>
      </c>
      <c r="J224" s="83">
        <v>60.947536363636367</v>
      </c>
      <c r="K224" s="83">
        <v>29.932272727272725</v>
      </c>
      <c r="L224" s="84"/>
      <c r="Y224" s="42"/>
      <c r="Z224" s="1"/>
      <c r="AA224" s="41"/>
      <c r="AD224" s="1"/>
      <c r="AE224" s="41"/>
      <c r="AH224" s="1"/>
      <c r="AI224" s="41"/>
      <c r="AL224" s="1"/>
      <c r="AM224" s="41"/>
      <c r="AP224" s="1"/>
      <c r="AQ224" s="41"/>
      <c r="AT224" s="41"/>
      <c r="AU224" s="41"/>
      <c r="AV224" s="41"/>
    </row>
    <row r="225" spans="1:48" ht="13.5" thickBot="1" x14ac:dyDescent="0.35">
      <c r="A225" s="82">
        <v>45514</v>
      </c>
      <c r="B225" s="83">
        <v>61.278700000000001</v>
      </c>
      <c r="C225" s="83">
        <v>73.956418181818179</v>
      </c>
      <c r="D225" s="83">
        <v>91.155863636363634</v>
      </c>
      <c r="E225" s="83">
        <v>90.452218181818182</v>
      </c>
      <c r="F225" s="83">
        <v>74.321799999999996</v>
      </c>
      <c r="G225" s="83"/>
      <c r="H225" s="83">
        <v>78.23299999999999</v>
      </c>
      <c r="I225" s="83">
        <v>91.155863636363634</v>
      </c>
      <c r="J225" s="83">
        <v>61.278700000000001</v>
      </c>
      <c r="K225" s="83">
        <v>29.877163636363633</v>
      </c>
      <c r="L225" s="84"/>
      <c r="Y225" s="42"/>
      <c r="Z225" s="1"/>
      <c r="AA225" s="41"/>
      <c r="AD225" s="1"/>
      <c r="AE225" s="41"/>
      <c r="AH225" s="1"/>
      <c r="AI225" s="41"/>
      <c r="AL225" s="1"/>
      <c r="AM225" s="41"/>
      <c r="AP225" s="1"/>
      <c r="AQ225" s="41"/>
      <c r="AT225" s="41"/>
      <c r="AU225" s="41"/>
      <c r="AV225" s="41"/>
    </row>
    <row r="226" spans="1:48" ht="13.5" thickBot="1" x14ac:dyDescent="0.35">
      <c r="A226" s="82">
        <v>45515</v>
      </c>
      <c r="B226" s="83">
        <v>61.564609090909087</v>
      </c>
      <c r="C226" s="83">
        <v>74.330681818181816</v>
      </c>
      <c r="D226" s="83">
        <v>91.474599999999995</v>
      </c>
      <c r="E226" s="83">
        <v>90.752236363636356</v>
      </c>
      <c r="F226" s="83">
        <v>74.635872727272726</v>
      </c>
      <c r="G226" s="83"/>
      <c r="H226" s="83">
        <v>78.551599999999993</v>
      </c>
      <c r="I226" s="83">
        <v>91.474599999999995</v>
      </c>
      <c r="J226" s="83">
        <v>61.564609090909087</v>
      </c>
      <c r="K226" s="83">
        <v>29.909990909090908</v>
      </c>
      <c r="L226" s="84"/>
      <c r="Y226" s="42"/>
      <c r="Z226" s="1"/>
      <c r="AA226" s="41"/>
      <c r="AD226" s="1"/>
      <c r="AE226" s="41"/>
      <c r="AH226" s="1"/>
      <c r="AI226" s="41"/>
      <c r="AL226" s="1"/>
      <c r="AM226" s="41"/>
      <c r="AP226" s="1"/>
      <c r="AQ226" s="41"/>
      <c r="AT226" s="41"/>
      <c r="AU226" s="41"/>
      <c r="AV226" s="41"/>
    </row>
    <row r="227" spans="1:48" ht="13.5" thickBot="1" x14ac:dyDescent="0.35">
      <c r="A227" s="82">
        <v>45516</v>
      </c>
      <c r="B227" s="83">
        <v>61.873563636363635</v>
      </c>
      <c r="C227" s="83">
        <v>74.723409090909087</v>
      </c>
      <c r="D227" s="83">
        <v>91.85763636363636</v>
      </c>
      <c r="E227" s="83">
        <v>91.014945454545455</v>
      </c>
      <c r="F227" s="83">
        <v>74.905636363636361</v>
      </c>
      <c r="G227" s="83"/>
      <c r="H227" s="83">
        <v>78.875038181818169</v>
      </c>
      <c r="I227" s="83">
        <v>91.85763636363636</v>
      </c>
      <c r="J227" s="83">
        <v>61.873563636363635</v>
      </c>
      <c r="K227" s="83">
        <v>29.984072727272725</v>
      </c>
      <c r="L227" s="84"/>
      <c r="Y227" s="42"/>
      <c r="Z227" s="1"/>
      <c r="AA227" s="41"/>
      <c r="AD227" s="1"/>
      <c r="AE227" s="41"/>
      <c r="AH227" s="1"/>
      <c r="AI227" s="41"/>
      <c r="AL227" s="1"/>
      <c r="AM227" s="41"/>
      <c r="AP227" s="1"/>
      <c r="AQ227" s="41"/>
      <c r="AT227" s="41"/>
      <c r="AU227" s="41"/>
      <c r="AV227" s="41"/>
    </row>
    <row r="228" spans="1:48" ht="13.5" thickBot="1" x14ac:dyDescent="0.35">
      <c r="A228" s="82">
        <v>45517</v>
      </c>
      <c r="B228" s="83">
        <v>62.214518181818178</v>
      </c>
      <c r="C228" s="83">
        <v>75.171118181818187</v>
      </c>
      <c r="D228" s="83">
        <v>92.230318181818177</v>
      </c>
      <c r="E228" s="83">
        <v>91.30152727272727</v>
      </c>
      <c r="F228" s="83">
        <v>75.15421818181818</v>
      </c>
      <c r="G228" s="83"/>
      <c r="H228" s="83">
        <v>79.214340000000007</v>
      </c>
      <c r="I228" s="83">
        <v>92.230318181818177</v>
      </c>
      <c r="J228" s="83">
        <v>62.214518181818178</v>
      </c>
      <c r="K228" s="83">
        <v>30.015799999999999</v>
      </c>
      <c r="L228" s="84"/>
      <c r="Y228" s="42"/>
      <c r="Z228" s="1"/>
      <c r="AA228" s="41"/>
      <c r="AD228" s="1"/>
      <c r="AE228" s="41"/>
      <c r="AH228" s="1"/>
      <c r="AI228" s="41"/>
      <c r="AL228" s="1"/>
      <c r="AM228" s="41"/>
      <c r="AP228" s="1"/>
      <c r="AQ228" s="41"/>
      <c r="AT228" s="41"/>
      <c r="AU228" s="41"/>
      <c r="AV228" s="41"/>
    </row>
    <row r="229" spans="1:48" ht="13.5" thickBot="1" x14ac:dyDescent="0.35">
      <c r="A229" s="82">
        <v>45518</v>
      </c>
      <c r="B229" s="83">
        <v>62.624436363636363</v>
      </c>
      <c r="C229" s="83">
        <v>75.616290909090907</v>
      </c>
      <c r="D229" s="83">
        <v>92.549518181818186</v>
      </c>
      <c r="E229" s="83">
        <v>91.576963636363629</v>
      </c>
      <c r="F229" s="83">
        <v>75.415009090909095</v>
      </c>
      <c r="G229" s="83"/>
      <c r="H229" s="83">
        <v>79.556443636363639</v>
      </c>
      <c r="I229" s="83">
        <v>92.549518181818186</v>
      </c>
      <c r="J229" s="83">
        <v>62.624436363636363</v>
      </c>
      <c r="K229" s="83">
        <v>29.925081818181823</v>
      </c>
      <c r="L229" s="84"/>
      <c r="Y229" s="42"/>
      <c r="Z229" s="1"/>
      <c r="AA229" s="41"/>
      <c r="AD229" s="1"/>
      <c r="AE229" s="41"/>
      <c r="AH229" s="1"/>
      <c r="AI229" s="41"/>
      <c r="AL229" s="1"/>
      <c r="AM229" s="41"/>
      <c r="AP229" s="1"/>
      <c r="AQ229" s="41"/>
      <c r="AT229" s="41"/>
      <c r="AU229" s="41"/>
      <c r="AV229" s="41"/>
    </row>
    <row r="230" spans="1:48" ht="13.5" thickBot="1" x14ac:dyDescent="0.35">
      <c r="A230" s="82">
        <v>45519</v>
      </c>
      <c r="B230" s="83">
        <v>63.024554545454542</v>
      </c>
      <c r="C230" s="83">
        <v>76.021781818181822</v>
      </c>
      <c r="D230" s="83">
        <v>92.842854545454543</v>
      </c>
      <c r="E230" s="83">
        <v>91.900899999999993</v>
      </c>
      <c r="F230" s="83">
        <v>75.735936363636355</v>
      </c>
      <c r="G230" s="83"/>
      <c r="H230" s="83">
        <v>79.905205454545452</v>
      </c>
      <c r="I230" s="83">
        <v>92.842854545454543</v>
      </c>
      <c r="J230" s="83">
        <v>63.024554545454542</v>
      </c>
      <c r="K230" s="83">
        <v>29.818300000000001</v>
      </c>
      <c r="L230" s="84"/>
      <c r="Y230" s="42"/>
      <c r="Z230" s="1"/>
      <c r="AA230" s="41"/>
      <c r="AD230" s="1"/>
      <c r="AE230" s="41"/>
      <c r="AH230" s="1"/>
      <c r="AI230" s="41"/>
      <c r="AL230" s="1"/>
      <c r="AM230" s="41"/>
      <c r="AP230" s="1"/>
      <c r="AQ230" s="41"/>
      <c r="AT230" s="41"/>
      <c r="AU230" s="41"/>
      <c r="AV230" s="41"/>
    </row>
    <row r="231" spans="1:48" ht="13.5" thickBot="1" x14ac:dyDescent="0.35">
      <c r="A231" s="82">
        <v>45520</v>
      </c>
      <c r="B231" s="83">
        <v>63.37089090909091</v>
      </c>
      <c r="C231" s="83">
        <v>76.384199999999993</v>
      </c>
      <c r="D231" s="83">
        <v>93.121854545454553</v>
      </c>
      <c r="E231" s="83">
        <v>92.213218181818192</v>
      </c>
      <c r="F231" s="83">
        <v>76.071845454545453</v>
      </c>
      <c r="G231" s="83"/>
      <c r="H231" s="83">
        <v>80.232401818181827</v>
      </c>
      <c r="I231" s="83">
        <v>93.121854545454553</v>
      </c>
      <c r="J231" s="83">
        <v>63.37089090909091</v>
      </c>
      <c r="K231" s="83">
        <v>29.750963636363643</v>
      </c>
      <c r="L231" s="84"/>
      <c r="Y231" s="42"/>
      <c r="Z231" s="1"/>
      <c r="AA231" s="41"/>
      <c r="AD231" s="1"/>
      <c r="AE231" s="41"/>
      <c r="AH231" s="1"/>
      <c r="AI231" s="41"/>
      <c r="AL231" s="1"/>
      <c r="AM231" s="41"/>
      <c r="AP231" s="1"/>
      <c r="AQ231" s="41"/>
      <c r="AT231" s="41"/>
      <c r="AU231" s="41"/>
      <c r="AV231" s="41"/>
    </row>
    <row r="232" spans="1:48" ht="13.5" thickBot="1" x14ac:dyDescent="0.35">
      <c r="A232" s="82">
        <v>45521</v>
      </c>
      <c r="B232" s="83">
        <v>63.666545454545457</v>
      </c>
      <c r="C232" s="83">
        <v>76.711254545454551</v>
      </c>
      <c r="D232" s="83">
        <v>93.422418181818188</v>
      </c>
      <c r="E232" s="83">
        <v>92.564518181818187</v>
      </c>
      <c r="F232" s="83">
        <v>76.407090909090911</v>
      </c>
      <c r="G232" s="83"/>
      <c r="H232" s="83">
        <v>80.554365454545461</v>
      </c>
      <c r="I232" s="83">
        <v>93.422418181818188</v>
      </c>
      <c r="J232" s="83">
        <v>63.666545454545457</v>
      </c>
      <c r="K232" s="83">
        <v>29.755872727272731</v>
      </c>
      <c r="L232" s="84"/>
      <c r="Y232" s="42"/>
      <c r="Z232" s="1"/>
      <c r="AA232" s="41"/>
      <c r="AD232" s="1"/>
      <c r="AE232" s="41"/>
      <c r="AH232" s="1"/>
      <c r="AI232" s="41"/>
      <c r="AL232" s="1"/>
      <c r="AM232" s="41"/>
      <c r="AP232" s="1"/>
      <c r="AQ232" s="41"/>
      <c r="AT232" s="41"/>
      <c r="AU232" s="41"/>
      <c r="AV232" s="41"/>
    </row>
    <row r="233" spans="1:48" ht="13.5" thickBot="1" x14ac:dyDescent="0.35">
      <c r="A233" s="82">
        <v>45522</v>
      </c>
      <c r="B233" s="83">
        <v>63.976400000000005</v>
      </c>
      <c r="C233" s="83">
        <v>77.06301818181818</v>
      </c>
      <c r="D233" s="83">
        <v>93.734781818181816</v>
      </c>
      <c r="E233" s="83">
        <v>92.929272727272732</v>
      </c>
      <c r="F233" s="83">
        <v>76.707290909090915</v>
      </c>
      <c r="G233" s="83"/>
      <c r="H233" s="83">
        <v>80.882152727272725</v>
      </c>
      <c r="I233" s="83">
        <v>93.734781818181816</v>
      </c>
      <c r="J233" s="83">
        <v>63.976400000000005</v>
      </c>
      <c r="K233" s="83">
        <v>29.75838181818181</v>
      </c>
      <c r="L233" s="84"/>
      <c r="Y233" s="42"/>
      <c r="Z233" s="1"/>
      <c r="AA233" s="41"/>
      <c r="AD233" s="1"/>
      <c r="AE233" s="41"/>
      <c r="AH233" s="1"/>
      <c r="AI233" s="41"/>
      <c r="AL233" s="1"/>
      <c r="AM233" s="41"/>
      <c r="AP233" s="1"/>
      <c r="AQ233" s="41"/>
      <c r="AT233" s="41"/>
      <c r="AU233" s="41"/>
      <c r="AV233" s="41"/>
    </row>
    <row r="234" spans="1:48" ht="13.5" thickBot="1" x14ac:dyDescent="0.35">
      <c r="A234" s="82">
        <v>45523</v>
      </c>
      <c r="B234" s="83">
        <v>64.291554545454545</v>
      </c>
      <c r="C234" s="83">
        <v>77.441918181818181</v>
      </c>
      <c r="D234" s="83">
        <v>94.059436363636365</v>
      </c>
      <c r="E234" s="83">
        <v>93.199972727272723</v>
      </c>
      <c r="F234" s="83">
        <v>77.005136363636367</v>
      </c>
      <c r="G234" s="83"/>
      <c r="H234" s="83">
        <v>81.199603636363634</v>
      </c>
      <c r="I234" s="83">
        <v>94.059436363636365</v>
      </c>
      <c r="J234" s="83">
        <v>64.291554545454545</v>
      </c>
      <c r="K234" s="83">
        <v>29.76788181818182</v>
      </c>
      <c r="L234" s="84"/>
      <c r="Y234" s="42"/>
      <c r="Z234" s="1"/>
      <c r="AA234" s="41"/>
      <c r="AD234" s="1"/>
      <c r="AE234" s="41"/>
      <c r="AH234" s="1"/>
      <c r="AI234" s="41"/>
      <c r="AL234" s="1"/>
      <c r="AM234" s="41"/>
      <c r="AP234" s="1"/>
      <c r="AQ234" s="41"/>
      <c r="AT234" s="41"/>
      <c r="AU234" s="41"/>
      <c r="AV234" s="41"/>
    </row>
    <row r="235" spans="1:48" ht="13.5" thickBot="1" x14ac:dyDescent="0.35">
      <c r="A235" s="82">
        <v>45524</v>
      </c>
      <c r="B235" s="83">
        <v>64.641199999999998</v>
      </c>
      <c r="C235" s="83">
        <v>77.884181818181816</v>
      </c>
      <c r="D235" s="83">
        <v>94.360854545454544</v>
      </c>
      <c r="E235" s="83">
        <v>93.471827272727282</v>
      </c>
      <c r="F235" s="83">
        <v>77.282990909090913</v>
      </c>
      <c r="G235" s="83"/>
      <c r="H235" s="83">
        <v>81.528210909090916</v>
      </c>
      <c r="I235" s="83">
        <v>94.360854545454544</v>
      </c>
      <c r="J235" s="83">
        <v>64.641199999999998</v>
      </c>
      <c r="K235" s="83">
        <v>29.719654545454546</v>
      </c>
      <c r="L235" s="84"/>
      <c r="Y235" s="42"/>
      <c r="Z235" s="1"/>
      <c r="AA235" s="41"/>
      <c r="AD235" s="1"/>
      <c r="AE235" s="41"/>
      <c r="AH235" s="1"/>
      <c r="AI235" s="41"/>
      <c r="AL235" s="1"/>
      <c r="AM235" s="41"/>
      <c r="AP235" s="1"/>
      <c r="AQ235" s="41"/>
      <c r="AT235" s="41"/>
      <c r="AU235" s="41"/>
      <c r="AV235" s="41"/>
    </row>
    <row r="236" spans="1:48" ht="13.5" thickBot="1" x14ac:dyDescent="0.35">
      <c r="A236" s="82">
        <v>45525</v>
      </c>
      <c r="B236" s="83">
        <v>65.014836363636363</v>
      </c>
      <c r="C236" s="83">
        <v>78.319272727272718</v>
      </c>
      <c r="D236" s="83">
        <v>94.582999999999998</v>
      </c>
      <c r="E236" s="83">
        <v>93.735309090909098</v>
      </c>
      <c r="F236" s="83">
        <v>77.572990909090905</v>
      </c>
      <c r="G236" s="83"/>
      <c r="H236" s="83">
        <v>81.845081818181811</v>
      </c>
      <c r="I236" s="83">
        <v>94.582999999999998</v>
      </c>
      <c r="J236" s="83">
        <v>65.014836363636363</v>
      </c>
      <c r="K236" s="83">
        <v>29.568163636363636</v>
      </c>
      <c r="L236" s="84"/>
      <c r="Y236" s="42"/>
      <c r="Z236" s="1"/>
      <c r="AA236" s="41"/>
      <c r="AD236" s="1"/>
      <c r="AE236" s="41"/>
      <c r="AH236" s="1"/>
      <c r="AI236" s="41"/>
      <c r="AL236" s="1"/>
      <c r="AM236" s="41"/>
      <c r="AP236" s="1"/>
      <c r="AQ236" s="41"/>
      <c r="AT236" s="41"/>
      <c r="AU236" s="41"/>
      <c r="AV236" s="41"/>
    </row>
    <row r="237" spans="1:48" ht="13.5" thickBot="1" x14ac:dyDescent="0.35">
      <c r="A237" s="82">
        <v>45526</v>
      </c>
      <c r="B237" s="83">
        <v>65.395227272727269</v>
      </c>
      <c r="C237" s="83">
        <v>78.646863636363634</v>
      </c>
      <c r="D237" s="83">
        <v>94.65115454545456</v>
      </c>
      <c r="E237" s="83">
        <v>93.987200000000016</v>
      </c>
      <c r="F237" s="83">
        <v>77.848718181818185</v>
      </c>
      <c r="G237" s="83"/>
      <c r="H237" s="83">
        <v>82.105832727272741</v>
      </c>
      <c r="I237" s="83">
        <v>94.65115454545456</v>
      </c>
      <c r="J237" s="83">
        <v>65.395227272727269</v>
      </c>
      <c r="K237" s="83">
        <v>29.255927272727291</v>
      </c>
      <c r="L237" s="84"/>
      <c r="Y237" s="42"/>
      <c r="Z237" s="1"/>
      <c r="AA237" s="41"/>
      <c r="AD237" s="1"/>
      <c r="AE237" s="41"/>
      <c r="AH237" s="1"/>
      <c r="AI237" s="41"/>
      <c r="AL237" s="1"/>
      <c r="AM237" s="41"/>
      <c r="AP237" s="1"/>
      <c r="AQ237" s="41"/>
      <c r="AT237" s="41"/>
      <c r="AU237" s="41"/>
      <c r="AV237" s="41"/>
    </row>
    <row r="238" spans="1:48" ht="13.5" thickBot="1" x14ac:dyDescent="0.35">
      <c r="A238" s="82">
        <v>45527</v>
      </c>
      <c r="B238" s="83">
        <v>65.732736363636363</v>
      </c>
      <c r="C238" s="83">
        <v>78.966554545454542</v>
      </c>
      <c r="D238" s="83">
        <v>94.896218181818185</v>
      </c>
      <c r="E238" s="83">
        <v>94.252472727272732</v>
      </c>
      <c r="F238" s="83">
        <v>78.178345454545465</v>
      </c>
      <c r="G238" s="83"/>
      <c r="H238" s="83">
        <v>82.405265454545457</v>
      </c>
      <c r="I238" s="83">
        <v>94.896218181818185</v>
      </c>
      <c r="J238" s="83">
        <v>65.732736363636363</v>
      </c>
      <c r="K238" s="83">
        <v>29.163481818181822</v>
      </c>
      <c r="L238" s="84"/>
      <c r="Y238" s="42"/>
      <c r="Z238" s="1"/>
      <c r="AA238" s="41"/>
      <c r="AD238" s="1"/>
      <c r="AE238" s="41"/>
      <c r="AH238" s="1"/>
      <c r="AI238" s="41"/>
      <c r="AL238" s="1"/>
      <c r="AM238" s="41"/>
      <c r="AP238" s="1"/>
      <c r="AQ238" s="41"/>
      <c r="AT238" s="41"/>
      <c r="AU238" s="41"/>
      <c r="AV238" s="41"/>
    </row>
    <row r="239" spans="1:48" ht="13.5" thickBot="1" x14ac:dyDescent="0.35">
      <c r="A239" s="82">
        <v>45528</v>
      </c>
      <c r="B239" s="83">
        <v>66.072136363636361</v>
      </c>
      <c r="C239" s="83">
        <v>79.305281818181825</v>
      </c>
      <c r="D239" s="83">
        <v>95.033654545454553</v>
      </c>
      <c r="E239" s="83">
        <v>94.572481818181814</v>
      </c>
      <c r="F239" s="83">
        <v>78.512627272727272</v>
      </c>
      <c r="G239" s="83"/>
      <c r="H239" s="83">
        <v>82.699236363636373</v>
      </c>
      <c r="I239" s="83">
        <v>95.033654545454553</v>
      </c>
      <c r="J239" s="83">
        <v>66.072136363636361</v>
      </c>
      <c r="K239" s="83">
        <v>28.961518181818192</v>
      </c>
      <c r="L239" s="84"/>
      <c r="Y239" s="42"/>
      <c r="Z239" s="1"/>
      <c r="AA239" s="41"/>
      <c r="AD239" s="1"/>
      <c r="AE239" s="41"/>
      <c r="AH239" s="1"/>
      <c r="AI239" s="41"/>
      <c r="AL239" s="1"/>
      <c r="AM239" s="41"/>
      <c r="AP239" s="1"/>
      <c r="AQ239" s="41"/>
      <c r="AT239" s="41"/>
      <c r="AU239" s="41"/>
      <c r="AV239" s="41"/>
    </row>
    <row r="240" spans="1:48" ht="13.5" thickBot="1" x14ac:dyDescent="0.35">
      <c r="A240" s="82">
        <v>45529</v>
      </c>
      <c r="B240" s="83">
        <v>66.394627272727277</v>
      </c>
      <c r="C240" s="83">
        <v>79.647418181818182</v>
      </c>
      <c r="D240" s="83">
        <v>95.193827272727276</v>
      </c>
      <c r="E240" s="83">
        <v>94.896590909090904</v>
      </c>
      <c r="F240" s="83">
        <v>78.768336363636365</v>
      </c>
      <c r="G240" s="83"/>
      <c r="H240" s="83">
        <v>82.980159999999998</v>
      </c>
      <c r="I240" s="83">
        <v>95.193827272727276</v>
      </c>
      <c r="J240" s="83">
        <v>66.394627272727277</v>
      </c>
      <c r="K240" s="83">
        <v>28.799199999999999</v>
      </c>
      <c r="L240" s="84"/>
      <c r="Y240" s="42"/>
      <c r="Z240" s="1"/>
      <c r="AA240" s="41"/>
      <c r="AD240" s="1"/>
      <c r="AE240" s="41"/>
      <c r="AH240" s="1"/>
      <c r="AI240" s="41"/>
      <c r="AL240" s="1"/>
      <c r="AM240" s="41"/>
      <c r="AP240" s="1"/>
      <c r="AQ240" s="41"/>
      <c r="AT240" s="41"/>
      <c r="AU240" s="41"/>
      <c r="AV240" s="41"/>
    </row>
    <row r="241" spans="1:48" ht="13.5" thickBot="1" x14ac:dyDescent="0.35">
      <c r="A241" s="82">
        <v>45530</v>
      </c>
      <c r="B241" s="83">
        <v>66.714918181818177</v>
      </c>
      <c r="C241" s="83">
        <v>79.969309090909093</v>
      </c>
      <c r="D241" s="83">
        <v>95.391327272727267</v>
      </c>
      <c r="E241" s="83">
        <v>95.125790909090924</v>
      </c>
      <c r="F241" s="83">
        <v>78.993963636363631</v>
      </c>
      <c r="G241" s="83"/>
      <c r="H241" s="83">
        <v>83.23906181818181</v>
      </c>
      <c r="I241" s="83">
        <v>95.391327272727267</v>
      </c>
      <c r="J241" s="83">
        <v>66.714918181818177</v>
      </c>
      <c r="K241" s="83">
        <v>28.67640909090909</v>
      </c>
      <c r="L241" s="84"/>
      <c r="Y241" s="42"/>
      <c r="Z241" s="1"/>
      <c r="AA241" s="41"/>
      <c r="AD241" s="1"/>
      <c r="AE241" s="41"/>
      <c r="AH241" s="1"/>
      <c r="AI241" s="41"/>
      <c r="AL241" s="1"/>
      <c r="AM241" s="41"/>
      <c r="AP241" s="1"/>
      <c r="AQ241" s="41"/>
      <c r="AT241" s="41"/>
      <c r="AU241" s="41"/>
      <c r="AV241" s="41"/>
    </row>
    <row r="242" spans="1:48" ht="13.5" thickBot="1" x14ac:dyDescent="0.35">
      <c r="A242" s="82">
        <v>45531</v>
      </c>
      <c r="B242" s="83">
        <v>67.069890909090915</v>
      </c>
      <c r="C242" s="83">
        <v>80.357863636363632</v>
      </c>
      <c r="D242" s="83">
        <v>95.616799999999998</v>
      </c>
      <c r="E242" s="83">
        <v>95.273345454545463</v>
      </c>
      <c r="F242" s="83">
        <v>79.189081818181819</v>
      </c>
      <c r="G242" s="83"/>
      <c r="H242" s="83">
        <v>83.50139636363636</v>
      </c>
      <c r="I242" s="83">
        <v>95.616799999999998</v>
      </c>
      <c r="J242" s="83">
        <v>67.069890909090915</v>
      </c>
      <c r="K242" s="83">
        <v>28.546909090909082</v>
      </c>
      <c r="L242" s="84"/>
      <c r="Y242" s="42"/>
      <c r="Z242" s="1"/>
      <c r="AA242" s="41"/>
      <c r="AD242" s="1"/>
      <c r="AE242" s="41"/>
      <c r="AH242" s="1"/>
      <c r="AI242" s="41"/>
      <c r="AL242" s="1"/>
      <c r="AM242" s="41"/>
      <c r="AP242" s="1"/>
      <c r="AQ242" s="41"/>
      <c r="AT242" s="41"/>
      <c r="AU242" s="41"/>
      <c r="AV242" s="41"/>
    </row>
    <row r="243" spans="1:48" ht="13.5" thickBot="1" x14ac:dyDescent="0.35">
      <c r="A243" s="82">
        <v>45532</v>
      </c>
      <c r="B243" s="83">
        <v>67.455490909090912</v>
      </c>
      <c r="C243" s="83">
        <v>80.760609090909099</v>
      </c>
      <c r="D243" s="83">
        <v>95.740527272727277</v>
      </c>
      <c r="E243" s="83">
        <v>95.512509090909091</v>
      </c>
      <c r="F243" s="83">
        <v>79.395427272727275</v>
      </c>
      <c r="G243" s="83"/>
      <c r="H243" s="83">
        <v>83.772912727272725</v>
      </c>
      <c r="I243" s="83">
        <v>95.740527272727277</v>
      </c>
      <c r="J243" s="83">
        <v>67.455490909090912</v>
      </c>
      <c r="K243" s="83">
        <v>28.285036363636365</v>
      </c>
      <c r="L243" s="84"/>
      <c r="Y243" s="42"/>
      <c r="Z243" s="1"/>
      <c r="AA243" s="41"/>
      <c r="AD243" s="1"/>
      <c r="AE243" s="41"/>
      <c r="AH243" s="1"/>
      <c r="AI243" s="41"/>
      <c r="AL243" s="1"/>
      <c r="AM243" s="41"/>
      <c r="AP243" s="1"/>
      <c r="AQ243" s="41"/>
      <c r="AT243" s="41"/>
      <c r="AU243" s="41"/>
      <c r="AV243" s="41"/>
    </row>
    <row r="244" spans="1:48" ht="13.5" thickBot="1" x14ac:dyDescent="0.35">
      <c r="A244" s="82">
        <v>45533</v>
      </c>
      <c r="B244" s="83">
        <v>67.853390909090905</v>
      </c>
      <c r="C244" s="83">
        <v>81.043054545454552</v>
      </c>
      <c r="D244" s="83">
        <v>95.797790909090907</v>
      </c>
      <c r="E244" s="83">
        <v>95.655054545454547</v>
      </c>
      <c r="F244" s="83">
        <v>79.6374909090909</v>
      </c>
      <c r="G244" s="83"/>
      <c r="H244" s="83">
        <v>83.997356363636371</v>
      </c>
      <c r="I244" s="83">
        <v>95.797790909090907</v>
      </c>
      <c r="J244" s="83">
        <v>67.853390909090905</v>
      </c>
      <c r="K244" s="83">
        <v>27.944400000000002</v>
      </c>
      <c r="L244" s="84"/>
      <c r="Y244" s="42"/>
      <c r="Z244" s="1"/>
      <c r="AA244" s="41"/>
      <c r="AD244" s="1"/>
      <c r="AE244" s="41"/>
      <c r="AH244" s="1"/>
      <c r="AI244" s="41"/>
      <c r="AL244" s="1"/>
      <c r="AM244" s="41"/>
      <c r="AP244" s="1"/>
      <c r="AQ244" s="41"/>
      <c r="AT244" s="41"/>
      <c r="AU244" s="41"/>
      <c r="AV244" s="41"/>
    </row>
    <row r="245" spans="1:48" ht="13.5" thickBot="1" x14ac:dyDescent="0.35">
      <c r="A245" s="82">
        <v>45534</v>
      </c>
      <c r="B245" s="83">
        <v>68.174509090909083</v>
      </c>
      <c r="C245" s="83">
        <v>81.315427272727277</v>
      </c>
      <c r="D245" s="83">
        <v>95.896199999999993</v>
      </c>
      <c r="E245" s="83">
        <v>95.798263636363629</v>
      </c>
      <c r="F245" s="83">
        <v>79.943809090909085</v>
      </c>
      <c r="G245" s="83"/>
      <c r="H245" s="83">
        <v>84.225641818181813</v>
      </c>
      <c r="I245" s="83">
        <v>95.896199999999993</v>
      </c>
      <c r="J245" s="83">
        <v>68.174509090909083</v>
      </c>
      <c r="K245" s="83">
        <v>27.72169090909091</v>
      </c>
      <c r="L245" s="84"/>
      <c r="Y245" s="42"/>
      <c r="Z245" s="1"/>
      <c r="AA245" s="41"/>
      <c r="AD245" s="1"/>
      <c r="AE245" s="41"/>
      <c r="AH245" s="1"/>
      <c r="AI245" s="41"/>
      <c r="AL245" s="1"/>
      <c r="AM245" s="41"/>
      <c r="AP245" s="1"/>
      <c r="AQ245" s="41"/>
      <c r="AT245" s="41"/>
      <c r="AU245" s="41"/>
      <c r="AV245" s="41"/>
    </row>
    <row r="246" spans="1:48" ht="13.5" thickBot="1" x14ac:dyDescent="0.35">
      <c r="A246" s="82">
        <v>45535</v>
      </c>
      <c r="B246" s="83">
        <v>68.358090909090905</v>
      </c>
      <c r="C246" s="83">
        <v>81.433772727272725</v>
      </c>
      <c r="D246" s="83">
        <v>95.921227272727265</v>
      </c>
      <c r="E246" s="83">
        <v>96.013909090909095</v>
      </c>
      <c r="F246" s="83">
        <v>80.219663636363634</v>
      </c>
      <c r="G246" s="83"/>
      <c r="H246" s="83">
        <v>84.389332727272716</v>
      </c>
      <c r="I246" s="83">
        <v>96.013909090909095</v>
      </c>
      <c r="J246" s="83">
        <v>68.358090909090905</v>
      </c>
      <c r="K246" s="83">
        <v>27.655818181818191</v>
      </c>
      <c r="L246" s="84"/>
      <c r="Y246" s="42"/>
      <c r="Z246" s="1"/>
      <c r="AA246" s="41"/>
      <c r="AD246" s="1"/>
      <c r="AE246" s="41"/>
      <c r="AH246" s="1"/>
      <c r="AI246" s="41"/>
      <c r="AL246" s="1"/>
      <c r="AM246" s="41"/>
      <c r="AP246" s="1"/>
      <c r="AQ246" s="41"/>
      <c r="AT246" s="41"/>
      <c r="AU246" s="41"/>
      <c r="AV246" s="41"/>
    </row>
    <row r="247" spans="1:48" ht="13.5" thickBot="1" x14ac:dyDescent="0.35">
      <c r="A247" s="82">
        <v>45536</v>
      </c>
      <c r="B247" s="83">
        <v>68.821581818181826</v>
      </c>
      <c r="C247" s="83">
        <v>81.797927272727279</v>
      </c>
      <c r="D247" s="83">
        <v>96.09405454545454</v>
      </c>
      <c r="E247" s="83">
        <v>96.236009090909093</v>
      </c>
      <c r="F247" s="83">
        <v>80.718818181818179</v>
      </c>
      <c r="G247" s="83"/>
      <c r="H247" s="83">
        <v>84.733678181818178</v>
      </c>
      <c r="I247" s="83">
        <v>96.236009090909093</v>
      </c>
      <c r="J247" s="83">
        <v>68.821581818181826</v>
      </c>
      <c r="K247" s="83">
        <v>27.414427272727266</v>
      </c>
      <c r="L247" s="84"/>
      <c r="Y247" s="42"/>
      <c r="Z247" s="1"/>
      <c r="AA247" s="41"/>
      <c r="AD247" s="1"/>
      <c r="AE247" s="41"/>
      <c r="AH247" s="1"/>
      <c r="AI247" s="41"/>
      <c r="AL247" s="1"/>
      <c r="AM247" s="41"/>
      <c r="AP247" s="1"/>
      <c r="AQ247" s="41"/>
      <c r="AT247" s="41"/>
      <c r="AU247" s="41"/>
      <c r="AV247" s="41"/>
    </row>
    <row r="248" spans="1:48" ht="13.5" thickBot="1" x14ac:dyDescent="0.35">
      <c r="A248" s="82">
        <v>45537</v>
      </c>
      <c r="B248" s="83">
        <v>69.031418181818182</v>
      </c>
      <c r="C248" s="83">
        <v>82.09823636363636</v>
      </c>
      <c r="D248" s="83">
        <v>96.270018181818173</v>
      </c>
      <c r="E248" s="83">
        <v>96.357590909090916</v>
      </c>
      <c r="F248" s="83">
        <v>80.93095454545454</v>
      </c>
      <c r="G248" s="83"/>
      <c r="H248" s="83">
        <v>84.937643636363632</v>
      </c>
      <c r="I248" s="83">
        <v>96.357590909090916</v>
      </c>
      <c r="J248" s="83">
        <v>69.031418181818182</v>
      </c>
      <c r="K248" s="83">
        <v>27.326172727272734</v>
      </c>
      <c r="L248" s="84"/>
      <c r="Y248" s="42"/>
      <c r="Z248" s="1"/>
      <c r="AA248" s="41"/>
      <c r="AD248" s="1"/>
      <c r="AE248" s="41"/>
      <c r="AH248" s="1"/>
      <c r="AI248" s="41"/>
      <c r="AL248" s="1"/>
      <c r="AM248" s="41"/>
      <c r="AP248" s="1"/>
      <c r="AQ248" s="41"/>
      <c r="AT248" s="41"/>
      <c r="AU248" s="41"/>
      <c r="AV248" s="41"/>
    </row>
    <row r="249" spans="1:48" ht="13.5" thickBot="1" x14ac:dyDescent="0.35">
      <c r="A249" s="82">
        <v>45538</v>
      </c>
      <c r="B249" s="83">
        <v>69.26185454545454</v>
      </c>
      <c r="C249" s="83">
        <v>82.502890909090908</v>
      </c>
      <c r="D249" s="83">
        <v>96.470409090909101</v>
      </c>
      <c r="E249" s="83">
        <v>96.411463636363635</v>
      </c>
      <c r="F249" s="83">
        <v>81.17121818181819</v>
      </c>
      <c r="G249" s="83"/>
      <c r="H249" s="83">
        <v>85.163567272727278</v>
      </c>
      <c r="I249" s="83">
        <v>96.470409090909101</v>
      </c>
      <c r="J249" s="83">
        <v>69.26185454545454</v>
      </c>
      <c r="K249" s="83">
        <v>27.208554545454561</v>
      </c>
      <c r="L249" s="84"/>
      <c r="Y249" s="42"/>
      <c r="Z249" s="1"/>
      <c r="AA249" s="41"/>
      <c r="AD249" s="1"/>
      <c r="AE249" s="41"/>
      <c r="AH249" s="1"/>
      <c r="AI249" s="41"/>
      <c r="AL249" s="1"/>
      <c r="AM249" s="41"/>
      <c r="AP249" s="1"/>
      <c r="AQ249" s="41"/>
      <c r="AT249" s="41"/>
      <c r="AU249" s="41"/>
      <c r="AV249" s="41"/>
    </row>
    <row r="250" spans="1:48" ht="13.5" thickBot="1" x14ac:dyDescent="0.35">
      <c r="A250" s="82">
        <v>45539</v>
      </c>
      <c r="B250" s="83">
        <v>69.565045454545455</v>
      </c>
      <c r="C250" s="83">
        <v>82.921181818181822</v>
      </c>
      <c r="D250" s="83">
        <v>96.586718181818185</v>
      </c>
      <c r="E250" s="83">
        <v>96.456245454545467</v>
      </c>
      <c r="F250" s="83">
        <v>81.409172727272733</v>
      </c>
      <c r="G250" s="83"/>
      <c r="H250" s="83">
        <v>85.387672727272729</v>
      </c>
      <c r="I250" s="83">
        <v>96.586718181818185</v>
      </c>
      <c r="J250" s="83">
        <v>69.565045454545455</v>
      </c>
      <c r="K250" s="83">
        <v>27.02167272727273</v>
      </c>
      <c r="L250" s="84"/>
      <c r="Y250" s="42"/>
      <c r="Z250" s="1"/>
      <c r="AA250" s="41"/>
      <c r="AD250" s="1"/>
      <c r="AE250" s="41"/>
      <c r="AH250" s="1"/>
      <c r="AI250" s="41"/>
      <c r="AL250" s="1"/>
      <c r="AM250" s="41"/>
      <c r="AP250" s="1"/>
      <c r="AQ250" s="41"/>
      <c r="AT250" s="41"/>
      <c r="AU250" s="41"/>
      <c r="AV250" s="41"/>
    </row>
    <row r="251" spans="1:48" ht="13.5" thickBot="1" x14ac:dyDescent="0.35">
      <c r="A251" s="82">
        <v>45540</v>
      </c>
      <c r="B251" s="83">
        <v>69.908954545454549</v>
      </c>
      <c r="C251" s="83">
        <v>83.232709090909097</v>
      </c>
      <c r="D251" s="83">
        <v>96.679890909090915</v>
      </c>
      <c r="E251" s="83">
        <v>96.527318181818188</v>
      </c>
      <c r="F251" s="83">
        <v>81.628872727272721</v>
      </c>
      <c r="G251" s="83"/>
      <c r="H251" s="83">
        <v>85.595549090909088</v>
      </c>
      <c r="I251" s="83">
        <v>96.679890909090915</v>
      </c>
      <c r="J251" s="83">
        <v>69.908954545454549</v>
      </c>
      <c r="K251" s="83">
        <v>26.770936363636366</v>
      </c>
      <c r="L251" s="84"/>
      <c r="Y251" s="42"/>
      <c r="Z251" s="1"/>
      <c r="AA251" s="41"/>
      <c r="AD251" s="1"/>
      <c r="AE251" s="41"/>
      <c r="AH251" s="1"/>
      <c r="AI251" s="41"/>
      <c r="AL251" s="1"/>
      <c r="AM251" s="41"/>
      <c r="AP251" s="1"/>
      <c r="AQ251" s="41"/>
      <c r="AT251" s="41"/>
      <c r="AU251" s="41"/>
      <c r="AV251" s="41"/>
    </row>
    <row r="252" spans="1:48" ht="13.5" thickBot="1" x14ac:dyDescent="0.35">
      <c r="A252" s="82">
        <v>45541</v>
      </c>
      <c r="B252" s="83">
        <v>70.128972727272725</v>
      </c>
      <c r="C252" s="83">
        <v>83.529927272727278</v>
      </c>
      <c r="D252" s="83">
        <v>96.734136363636352</v>
      </c>
      <c r="E252" s="83">
        <v>96.622690909090906</v>
      </c>
      <c r="F252" s="83">
        <v>81.906999999999996</v>
      </c>
      <c r="G252" s="83"/>
      <c r="H252" s="83">
        <v>85.784545454545452</v>
      </c>
      <c r="I252" s="83">
        <v>96.734136363636352</v>
      </c>
      <c r="J252" s="83">
        <v>70.128972727272725</v>
      </c>
      <c r="K252" s="83">
        <v>26.605163636363628</v>
      </c>
      <c r="L252" s="84"/>
      <c r="Y252" s="42"/>
      <c r="Z252" s="1"/>
      <c r="AA252" s="41"/>
      <c r="AD252" s="1"/>
      <c r="AE252" s="41"/>
      <c r="AH252" s="1"/>
      <c r="AI252" s="41"/>
      <c r="AL252" s="1"/>
      <c r="AM252" s="41"/>
      <c r="AP252" s="1"/>
      <c r="AQ252" s="41"/>
      <c r="AT252" s="41"/>
      <c r="AU252" s="41"/>
      <c r="AV252" s="41"/>
    </row>
    <row r="253" spans="1:48" ht="13.5" thickBot="1" x14ac:dyDescent="0.35">
      <c r="A253" s="82">
        <v>45542</v>
      </c>
      <c r="B253" s="83">
        <v>70.305472727272729</v>
      </c>
      <c r="C253" s="83">
        <v>83.76045454545455</v>
      </c>
      <c r="D253" s="83">
        <v>96.791881818181821</v>
      </c>
      <c r="E253" s="83">
        <v>96.718772727272736</v>
      </c>
      <c r="F253" s="83">
        <v>82.194163636363641</v>
      </c>
      <c r="G253" s="83"/>
      <c r="H253" s="83">
        <v>85.954149090909098</v>
      </c>
      <c r="I253" s="83">
        <v>96.791881818181821</v>
      </c>
      <c r="J253" s="83">
        <v>70.305472727272729</v>
      </c>
      <c r="K253" s="83">
        <v>26.486409090909092</v>
      </c>
      <c r="L253" s="84"/>
      <c r="Y253" s="42"/>
      <c r="Z253" s="1"/>
      <c r="AA253" s="41"/>
      <c r="AD253" s="1"/>
      <c r="AE253" s="41"/>
      <c r="AH253" s="1"/>
      <c r="AI253" s="41"/>
      <c r="AL253" s="1"/>
      <c r="AM253" s="41"/>
      <c r="AP253" s="1"/>
      <c r="AQ253" s="41"/>
      <c r="AT253" s="41"/>
      <c r="AU253" s="41"/>
      <c r="AV253" s="41"/>
    </row>
    <row r="254" spans="1:48" ht="13.5" thickBot="1" x14ac:dyDescent="0.35">
      <c r="A254" s="82">
        <v>45543</v>
      </c>
      <c r="B254" s="83">
        <v>70.519190909090909</v>
      </c>
      <c r="C254" s="83">
        <v>84.072554545454537</v>
      </c>
      <c r="D254" s="83">
        <v>96.854745454545451</v>
      </c>
      <c r="E254" s="83">
        <v>96.850863636363641</v>
      </c>
      <c r="F254" s="83">
        <v>82.35453636363637</v>
      </c>
      <c r="G254" s="83"/>
      <c r="H254" s="83">
        <v>86.130378181818187</v>
      </c>
      <c r="I254" s="83">
        <v>96.854745454545451</v>
      </c>
      <c r="J254" s="83">
        <v>70.519190909090909</v>
      </c>
      <c r="K254" s="83">
        <v>26.335554545454542</v>
      </c>
      <c r="L254" s="84"/>
      <c r="Y254" s="42"/>
      <c r="Z254" s="1"/>
      <c r="AA254" s="41"/>
      <c r="AD254" s="1"/>
      <c r="AE254" s="41"/>
      <c r="AH254" s="1"/>
      <c r="AI254" s="41"/>
      <c r="AL254" s="1"/>
      <c r="AM254" s="41"/>
      <c r="AP254" s="1"/>
      <c r="AQ254" s="41"/>
      <c r="AT254" s="41"/>
      <c r="AU254" s="41"/>
      <c r="AV254" s="41"/>
    </row>
    <row r="255" spans="1:48" ht="13.5" thickBot="1" x14ac:dyDescent="0.35">
      <c r="A255" s="82">
        <v>45544</v>
      </c>
      <c r="B255" s="83">
        <v>70.738718181818186</v>
      </c>
      <c r="C255" s="83">
        <v>84.367390909090901</v>
      </c>
      <c r="D255" s="83">
        <v>96.979281818181803</v>
      </c>
      <c r="E255" s="83">
        <v>96.951218181818192</v>
      </c>
      <c r="F255" s="83">
        <v>82.478000000000009</v>
      </c>
      <c r="G255" s="83"/>
      <c r="H255" s="83">
        <v>86.302921818181829</v>
      </c>
      <c r="I255" s="83">
        <v>96.979281818181803</v>
      </c>
      <c r="J255" s="83">
        <v>70.738718181818186</v>
      </c>
      <c r="K255" s="83">
        <v>26.240563636363618</v>
      </c>
      <c r="L255" s="84"/>
      <c r="Y255" s="42"/>
      <c r="Z255" s="1"/>
      <c r="AA255" s="41"/>
      <c r="AD255" s="1"/>
      <c r="AE255" s="41"/>
      <c r="AH255" s="1"/>
      <c r="AI255" s="41"/>
      <c r="AL255" s="1"/>
      <c r="AM255" s="41"/>
      <c r="AP255" s="1"/>
      <c r="AQ255" s="41"/>
      <c r="AT255" s="41"/>
      <c r="AU255" s="41"/>
      <c r="AV255" s="41"/>
    </row>
    <row r="256" spans="1:48" ht="13.5" thickBot="1" x14ac:dyDescent="0.35">
      <c r="A256" s="82">
        <v>45545</v>
      </c>
      <c r="B256" s="83">
        <v>70.947718181818175</v>
      </c>
      <c r="C256" s="83">
        <v>84.720409090909087</v>
      </c>
      <c r="D256" s="83">
        <v>97.094200000000001</v>
      </c>
      <c r="E256" s="83">
        <v>97.057209090909097</v>
      </c>
      <c r="F256" s="83">
        <v>82.606136363636367</v>
      </c>
      <c r="G256" s="83"/>
      <c r="H256" s="83">
        <v>86.485134545454542</v>
      </c>
      <c r="I256" s="83">
        <v>97.094200000000001</v>
      </c>
      <c r="J256" s="83">
        <v>70.947718181818175</v>
      </c>
      <c r="K256" s="83">
        <v>26.146481818181826</v>
      </c>
      <c r="L256" s="84"/>
      <c r="Y256" s="42"/>
      <c r="Z256" s="1"/>
      <c r="AA256" s="41"/>
      <c r="AD256" s="1"/>
      <c r="AE256" s="41"/>
      <c r="AH256" s="1"/>
      <c r="AI256" s="41"/>
      <c r="AL256" s="1"/>
      <c r="AM256" s="41"/>
      <c r="AP256" s="1"/>
      <c r="AQ256" s="41"/>
      <c r="AT256" s="41"/>
      <c r="AU256" s="41"/>
      <c r="AV256" s="41"/>
    </row>
    <row r="257" spans="1:48" ht="13.5" thickBot="1" x14ac:dyDescent="0.35">
      <c r="A257" s="82">
        <v>45546</v>
      </c>
      <c r="B257" s="83">
        <v>71.2393</v>
      </c>
      <c r="C257" s="83">
        <v>85.081572727272729</v>
      </c>
      <c r="D257" s="83">
        <v>97.131</v>
      </c>
      <c r="E257" s="83">
        <v>97.109172727272735</v>
      </c>
      <c r="F257" s="83">
        <v>82.73275454545454</v>
      </c>
      <c r="G257" s="83"/>
      <c r="H257" s="83">
        <v>86.658760000000001</v>
      </c>
      <c r="I257" s="83">
        <v>97.131</v>
      </c>
      <c r="J257" s="83">
        <v>71.2393</v>
      </c>
      <c r="K257" s="83">
        <v>25.8917</v>
      </c>
      <c r="L257" s="84"/>
      <c r="Y257" s="42"/>
      <c r="Z257" s="1"/>
      <c r="AA257" s="41"/>
      <c r="AD257" s="1"/>
      <c r="AE257" s="41"/>
      <c r="AH257" s="1"/>
      <c r="AI257" s="41"/>
      <c r="AL257" s="1"/>
      <c r="AM257" s="41"/>
      <c r="AP257" s="1"/>
      <c r="AQ257" s="41"/>
      <c r="AT257" s="41"/>
      <c r="AU257" s="41"/>
      <c r="AV257" s="41"/>
    </row>
    <row r="258" spans="1:48" ht="13.5" thickBot="1" x14ac:dyDescent="0.35">
      <c r="A258" s="82">
        <v>45547</v>
      </c>
      <c r="B258" s="83">
        <v>71.540527272727275</v>
      </c>
      <c r="C258" s="83">
        <v>85.337000000000003</v>
      </c>
      <c r="D258" s="83">
        <v>97.130036363636364</v>
      </c>
      <c r="E258" s="83">
        <v>97.109336363636373</v>
      </c>
      <c r="F258" s="83">
        <v>82.911954545454549</v>
      </c>
      <c r="G258" s="83"/>
      <c r="H258" s="83">
        <v>86.80577090909091</v>
      </c>
      <c r="I258" s="83">
        <v>97.130036363636364</v>
      </c>
      <c r="J258" s="83">
        <v>71.540527272727275</v>
      </c>
      <c r="K258" s="83">
        <v>25.58950909090909</v>
      </c>
      <c r="L258" s="84"/>
      <c r="Y258" s="42"/>
      <c r="Z258" s="1"/>
      <c r="AA258" s="41"/>
      <c r="AD258" s="1"/>
      <c r="AE258" s="41"/>
      <c r="AH258" s="1"/>
      <c r="AI258" s="41"/>
      <c r="AL258" s="1"/>
      <c r="AM258" s="41"/>
      <c r="AP258" s="1"/>
      <c r="AQ258" s="41"/>
      <c r="AT258" s="41"/>
      <c r="AU258" s="41"/>
      <c r="AV258" s="41"/>
    </row>
    <row r="259" spans="1:48" ht="13.5" thickBot="1" x14ac:dyDescent="0.35">
      <c r="A259" s="82">
        <v>45548</v>
      </c>
      <c r="B259" s="83">
        <v>71.713290909090901</v>
      </c>
      <c r="C259" s="83">
        <v>85.576054545454539</v>
      </c>
      <c r="D259" s="83">
        <v>97.140727272727275</v>
      </c>
      <c r="E259" s="83">
        <v>97.133772727272742</v>
      </c>
      <c r="F259" s="83">
        <v>83.157681818181814</v>
      </c>
      <c r="G259" s="83"/>
      <c r="H259" s="83">
        <v>86.944305454545457</v>
      </c>
      <c r="I259" s="83">
        <v>97.140727272727275</v>
      </c>
      <c r="J259" s="83">
        <v>71.713290909090901</v>
      </c>
      <c r="K259" s="83">
        <v>25.427436363636374</v>
      </c>
      <c r="L259" s="84"/>
      <c r="Y259" s="42"/>
      <c r="Z259" s="1"/>
      <c r="AA259" s="41"/>
      <c r="AD259" s="1"/>
      <c r="AE259" s="41"/>
      <c r="AH259" s="1"/>
      <c r="AI259" s="41"/>
      <c r="AL259" s="1"/>
      <c r="AM259" s="41"/>
      <c r="AP259" s="1"/>
      <c r="AQ259" s="41"/>
      <c r="AT259" s="41"/>
      <c r="AU259" s="41"/>
      <c r="AV259" s="41"/>
    </row>
    <row r="260" spans="1:48" ht="13.5" thickBot="1" x14ac:dyDescent="0.35">
      <c r="A260" s="82">
        <v>45549</v>
      </c>
      <c r="B260" s="83">
        <v>71.853172727272735</v>
      </c>
      <c r="C260" s="83">
        <v>85.806663636363638</v>
      </c>
      <c r="D260" s="83">
        <v>97.151881818181806</v>
      </c>
      <c r="E260" s="83">
        <v>97.191100000000006</v>
      </c>
      <c r="F260" s="83">
        <v>83.4114</v>
      </c>
      <c r="G260" s="83"/>
      <c r="H260" s="83">
        <v>87.082843636363634</v>
      </c>
      <c r="I260" s="83">
        <v>97.191100000000006</v>
      </c>
      <c r="J260" s="83">
        <v>71.853172727272735</v>
      </c>
      <c r="K260" s="83">
        <v>25.337927272727271</v>
      </c>
      <c r="L260" s="84"/>
      <c r="Y260" s="42"/>
      <c r="Z260" s="1"/>
      <c r="AA260" s="41"/>
      <c r="AD260" s="1"/>
      <c r="AE260" s="41"/>
      <c r="AH260" s="1"/>
      <c r="AI260" s="41"/>
      <c r="AL260" s="1"/>
      <c r="AM260" s="41"/>
      <c r="AP260" s="1"/>
      <c r="AQ260" s="41"/>
      <c r="AT260" s="41"/>
      <c r="AU260" s="41"/>
      <c r="AV260" s="41"/>
    </row>
    <row r="261" spans="1:48" ht="13.5" thickBot="1" x14ac:dyDescent="0.35">
      <c r="A261" s="82">
        <v>45550</v>
      </c>
      <c r="B261" s="83">
        <v>71.965645454545452</v>
      </c>
      <c r="C261" s="83">
        <v>86.060354545454544</v>
      </c>
      <c r="D261" s="83">
        <v>97.210445454545464</v>
      </c>
      <c r="E261" s="83">
        <v>97.277445454545443</v>
      </c>
      <c r="F261" s="83">
        <v>83.647045454545449</v>
      </c>
      <c r="G261" s="83"/>
      <c r="H261" s="83">
        <v>87.232187272727273</v>
      </c>
      <c r="I261" s="83">
        <v>97.277445454545443</v>
      </c>
      <c r="J261" s="83">
        <v>71.965645454545452</v>
      </c>
      <c r="K261" s="83">
        <v>25.311799999999991</v>
      </c>
      <c r="L261" s="84"/>
      <c r="Y261" s="42"/>
      <c r="Z261" s="1"/>
      <c r="AA261" s="41"/>
      <c r="AD261" s="1"/>
      <c r="AE261" s="41"/>
      <c r="AH261" s="1"/>
      <c r="AI261" s="41"/>
      <c r="AL261" s="1"/>
      <c r="AM261" s="41"/>
      <c r="AP261" s="1"/>
      <c r="AQ261" s="41"/>
      <c r="AT261" s="41"/>
      <c r="AU261" s="41"/>
      <c r="AV261" s="41"/>
    </row>
    <row r="262" spans="1:48" ht="13.5" thickBot="1" x14ac:dyDescent="0.35">
      <c r="A262" s="82">
        <v>45551</v>
      </c>
      <c r="B262" s="83">
        <v>72.089245454545463</v>
      </c>
      <c r="C262" s="83">
        <v>86.392981818181823</v>
      </c>
      <c r="D262" s="83">
        <v>97.313945454545461</v>
      </c>
      <c r="E262" s="83">
        <v>97.290663636363647</v>
      </c>
      <c r="F262" s="83">
        <v>83.797990909090913</v>
      </c>
      <c r="G262" s="83"/>
      <c r="H262" s="83">
        <v>87.376965454545456</v>
      </c>
      <c r="I262" s="83">
        <v>97.313945454545461</v>
      </c>
      <c r="J262" s="83">
        <v>72.089245454545463</v>
      </c>
      <c r="K262" s="83">
        <v>25.224699999999999</v>
      </c>
      <c r="L262" s="84"/>
      <c r="Y262" s="42"/>
      <c r="Z262" s="1"/>
      <c r="AA262" s="41"/>
      <c r="AD262" s="1"/>
      <c r="AE262" s="41"/>
      <c r="AH262" s="1"/>
      <c r="AI262" s="41"/>
      <c r="AL262" s="1"/>
      <c r="AM262" s="41"/>
      <c r="AP262" s="1"/>
      <c r="AQ262" s="41"/>
      <c r="AT262" s="41"/>
      <c r="AU262" s="41"/>
      <c r="AV262" s="41"/>
    </row>
    <row r="263" spans="1:48" ht="13.5" thickBot="1" x14ac:dyDescent="0.35">
      <c r="A263" s="82">
        <v>45552</v>
      </c>
      <c r="B263" s="83">
        <v>72.296854545454551</v>
      </c>
      <c r="C263" s="83">
        <v>86.765172727272727</v>
      </c>
      <c r="D263" s="83">
        <v>97.451572727272733</v>
      </c>
      <c r="E263" s="83">
        <v>97.305109090909085</v>
      </c>
      <c r="F263" s="83">
        <v>83.919936363636353</v>
      </c>
      <c r="G263" s="83"/>
      <c r="H263" s="83">
        <v>87.547729090909087</v>
      </c>
      <c r="I263" s="83">
        <v>97.451572727272733</v>
      </c>
      <c r="J263" s="83">
        <v>72.296854545454551</v>
      </c>
      <c r="K263" s="83">
        <v>25.154718181818183</v>
      </c>
      <c r="L263" s="84"/>
      <c r="Y263" s="42"/>
      <c r="Z263" s="1"/>
      <c r="AA263" s="41"/>
      <c r="AD263" s="1"/>
      <c r="AE263" s="41"/>
      <c r="AH263" s="1"/>
      <c r="AI263" s="41"/>
      <c r="AL263" s="1"/>
      <c r="AM263" s="41"/>
      <c r="AP263" s="1"/>
      <c r="AQ263" s="41"/>
      <c r="AT263" s="41"/>
      <c r="AU263" s="41"/>
      <c r="AV263" s="41"/>
    </row>
    <row r="264" spans="1:48" ht="13.5" thickBot="1" x14ac:dyDescent="0.35">
      <c r="A264" s="82">
        <v>45553</v>
      </c>
      <c r="B264" s="83">
        <v>72.59487272727273</v>
      </c>
      <c r="C264" s="83">
        <v>87.127281818181814</v>
      </c>
      <c r="D264" s="83">
        <v>97.546536363636363</v>
      </c>
      <c r="E264" s="83">
        <v>97.363900000000001</v>
      </c>
      <c r="F264" s="83">
        <v>84.06613636363636</v>
      </c>
      <c r="G264" s="83"/>
      <c r="H264" s="83">
        <v>87.739745454545442</v>
      </c>
      <c r="I264" s="83">
        <v>97.546536363636363</v>
      </c>
      <c r="J264" s="83">
        <v>72.59487272727273</v>
      </c>
      <c r="K264" s="83">
        <v>24.951663636363634</v>
      </c>
      <c r="L264" s="84"/>
      <c r="Y264" s="42"/>
      <c r="Z264" s="1"/>
      <c r="AA264" s="41"/>
      <c r="AD264" s="1"/>
      <c r="AE264" s="41"/>
      <c r="AH264" s="1"/>
      <c r="AI264" s="41"/>
      <c r="AL264" s="1"/>
      <c r="AM264" s="41"/>
      <c r="AP264" s="1"/>
      <c r="AQ264" s="41"/>
      <c r="AT264" s="41"/>
      <c r="AU264" s="41"/>
      <c r="AV264" s="41"/>
    </row>
    <row r="265" spans="1:48" ht="13.5" thickBot="1" x14ac:dyDescent="0.35">
      <c r="A265" s="82">
        <v>45554</v>
      </c>
      <c r="B265" s="83">
        <v>72.901609090909091</v>
      </c>
      <c r="C265" s="83">
        <v>87.358745454545456</v>
      </c>
      <c r="D265" s="83">
        <v>97.638590909090908</v>
      </c>
      <c r="E265" s="83">
        <v>97.423054545454548</v>
      </c>
      <c r="F265" s="83">
        <v>84.21778181818182</v>
      </c>
      <c r="G265" s="83"/>
      <c r="H265" s="83">
        <v>87.907956363636373</v>
      </c>
      <c r="I265" s="83">
        <v>97.638590909090908</v>
      </c>
      <c r="J265" s="83">
        <v>72.901609090909091</v>
      </c>
      <c r="K265" s="83">
        <v>24.736981818181818</v>
      </c>
      <c r="L265" s="84"/>
      <c r="Y265" s="42"/>
      <c r="Z265" s="1"/>
      <c r="AA265" s="41"/>
      <c r="AD265" s="1"/>
      <c r="AE265" s="41"/>
      <c r="AH265" s="1"/>
      <c r="AI265" s="41"/>
      <c r="AL265" s="1"/>
      <c r="AM265" s="41"/>
      <c r="AP265" s="1"/>
      <c r="AQ265" s="41"/>
      <c r="AT265" s="41"/>
      <c r="AU265" s="41"/>
      <c r="AV265" s="41"/>
    </row>
    <row r="266" spans="1:48" ht="13.5" thickBot="1" x14ac:dyDescent="0.35">
      <c r="A266" s="82">
        <v>45555</v>
      </c>
      <c r="B266" s="83">
        <v>73.087299999999999</v>
      </c>
      <c r="C266" s="83">
        <v>87.579290909090915</v>
      </c>
      <c r="D266" s="83">
        <v>97.716245454545458</v>
      </c>
      <c r="E266" s="83">
        <v>97.498145454545451</v>
      </c>
      <c r="F266" s="83">
        <v>84.463099999999997</v>
      </c>
      <c r="G266" s="83"/>
      <c r="H266" s="83">
        <v>88.068816363636373</v>
      </c>
      <c r="I266" s="83">
        <v>97.716245454545458</v>
      </c>
      <c r="J266" s="83">
        <v>73.087299999999999</v>
      </c>
      <c r="K266" s="83">
        <v>24.628945454545459</v>
      </c>
      <c r="L266" s="84"/>
      <c r="Y266" s="42"/>
      <c r="Z266" s="1"/>
      <c r="AA266" s="41"/>
      <c r="AD266" s="1"/>
      <c r="AE266" s="41"/>
      <c r="AH266" s="1"/>
      <c r="AI266" s="41"/>
      <c r="AL266" s="1"/>
      <c r="AM266" s="41"/>
      <c r="AP266" s="1"/>
      <c r="AQ266" s="41"/>
      <c r="AT266" s="41"/>
      <c r="AU266" s="41"/>
      <c r="AV266" s="41"/>
    </row>
    <row r="267" spans="1:48" ht="13.5" thickBot="1" x14ac:dyDescent="0.35">
      <c r="A267" s="82">
        <v>45556</v>
      </c>
      <c r="B267" s="83">
        <v>73.252099999999999</v>
      </c>
      <c r="C267" s="83">
        <v>87.794363636363641</v>
      </c>
      <c r="D267" s="83">
        <v>97.80986363636363</v>
      </c>
      <c r="E267" s="83">
        <v>97.63146363636362</v>
      </c>
      <c r="F267" s="83">
        <v>84.709545454545449</v>
      </c>
      <c r="G267" s="83"/>
      <c r="H267" s="83">
        <v>88.239467272727254</v>
      </c>
      <c r="I267" s="83">
        <v>97.80986363636363</v>
      </c>
      <c r="J267" s="83">
        <v>73.252099999999999</v>
      </c>
      <c r="K267" s="83">
        <v>24.557763636363632</v>
      </c>
      <c r="L267" s="84"/>
      <c r="Y267" s="42"/>
      <c r="Z267" s="1"/>
      <c r="AA267" s="41"/>
      <c r="AD267" s="1"/>
      <c r="AE267" s="41"/>
      <c r="AH267" s="1"/>
      <c r="AI267" s="41"/>
      <c r="AL267" s="1"/>
      <c r="AM267" s="41"/>
      <c r="AP267" s="1"/>
      <c r="AQ267" s="41"/>
      <c r="AT267" s="41"/>
      <c r="AU267" s="41"/>
      <c r="AV267" s="41"/>
    </row>
    <row r="268" spans="1:48" ht="13.5" thickBot="1" x14ac:dyDescent="0.35">
      <c r="A268" s="82">
        <v>45557</v>
      </c>
      <c r="B268" s="83">
        <v>73.409927272727273</v>
      </c>
      <c r="C268" s="83">
        <v>88.018890909090914</v>
      </c>
      <c r="D268" s="83">
        <v>97.936018181818184</v>
      </c>
      <c r="E268" s="83">
        <v>97.75676363636363</v>
      </c>
      <c r="F268" s="83">
        <v>84.82344545454545</v>
      </c>
      <c r="G268" s="83"/>
      <c r="H268" s="83">
        <v>88.389009090909099</v>
      </c>
      <c r="I268" s="83">
        <v>97.936018181818184</v>
      </c>
      <c r="J268" s="83">
        <v>73.409927272727273</v>
      </c>
      <c r="K268" s="83">
        <v>24.526090909090911</v>
      </c>
      <c r="L268" s="84"/>
      <c r="Y268" s="42"/>
      <c r="Z268" s="1"/>
      <c r="AA268" s="41"/>
      <c r="AD268" s="1"/>
      <c r="AE268" s="41"/>
      <c r="AH268" s="1"/>
      <c r="AI268" s="41"/>
      <c r="AL268" s="1"/>
      <c r="AM268" s="41"/>
      <c r="AP268" s="1"/>
      <c r="AQ268" s="41"/>
      <c r="AT268" s="41"/>
      <c r="AU268" s="41"/>
      <c r="AV268" s="41"/>
    </row>
    <row r="269" spans="1:48" ht="13.5" thickBot="1" x14ac:dyDescent="0.35">
      <c r="A269" s="82">
        <v>45558</v>
      </c>
      <c r="B269" s="83">
        <v>73.63958181818181</v>
      </c>
      <c r="C269" s="83">
        <v>88.26033636363637</v>
      </c>
      <c r="D269" s="83">
        <v>98.118245454545459</v>
      </c>
      <c r="E269" s="83">
        <v>97.788954545454544</v>
      </c>
      <c r="F269" s="83">
        <v>84.898727272727271</v>
      </c>
      <c r="G269" s="83"/>
      <c r="H269" s="83">
        <v>88.541169090909094</v>
      </c>
      <c r="I269" s="83">
        <v>98.118245454545459</v>
      </c>
      <c r="J269" s="83">
        <v>73.63958181818181</v>
      </c>
      <c r="K269" s="83">
        <v>24.478663636363649</v>
      </c>
      <c r="L269" s="84"/>
      <c r="Y269" s="42"/>
      <c r="Z269" s="1"/>
      <c r="AA269" s="41"/>
      <c r="AD269" s="1"/>
      <c r="AE269" s="41"/>
      <c r="AH269" s="1"/>
      <c r="AI269" s="41"/>
      <c r="AL269" s="1"/>
      <c r="AM269" s="41"/>
      <c r="AP269" s="1"/>
      <c r="AQ269" s="41"/>
      <c r="AT269" s="41"/>
      <c r="AU269" s="41"/>
      <c r="AV269" s="41"/>
    </row>
    <row r="270" spans="1:48" ht="13.5" thickBot="1" x14ac:dyDescent="0.35">
      <c r="A270" s="82">
        <v>45559</v>
      </c>
      <c r="B270" s="83">
        <v>73.888618181818188</v>
      </c>
      <c r="C270" s="83">
        <v>88.570909090909083</v>
      </c>
      <c r="D270" s="83">
        <v>98.32283636363637</v>
      </c>
      <c r="E270" s="83">
        <v>97.820990909090909</v>
      </c>
      <c r="F270" s="83">
        <v>84.965681818181807</v>
      </c>
      <c r="G270" s="83"/>
      <c r="H270" s="83">
        <v>88.713807272727266</v>
      </c>
      <c r="I270" s="83">
        <v>98.32283636363637</v>
      </c>
      <c r="J270" s="83">
        <v>73.888618181818188</v>
      </c>
      <c r="K270" s="83">
        <v>24.434218181818181</v>
      </c>
      <c r="L270" s="84"/>
      <c r="Y270" s="42"/>
      <c r="Z270" s="1"/>
      <c r="AA270" s="41"/>
      <c r="AD270" s="1"/>
      <c r="AE270" s="41"/>
      <c r="AH270" s="1"/>
      <c r="AI270" s="41"/>
      <c r="AL270" s="1"/>
      <c r="AM270" s="41"/>
      <c r="AP270" s="1"/>
      <c r="AQ270" s="41"/>
      <c r="AT270" s="41"/>
      <c r="AU270" s="41"/>
      <c r="AV270" s="41"/>
    </row>
    <row r="271" spans="1:48" ht="13.5" thickBot="1" x14ac:dyDescent="0.35">
      <c r="A271" s="82">
        <v>45560</v>
      </c>
      <c r="B271" s="83">
        <v>74.251527272727273</v>
      </c>
      <c r="C271" s="83">
        <v>88.892663636363636</v>
      </c>
      <c r="D271" s="83">
        <v>98.447600000000008</v>
      </c>
      <c r="E271" s="83">
        <v>97.896327272727277</v>
      </c>
      <c r="F271" s="83">
        <v>85.030454545454546</v>
      </c>
      <c r="G271" s="83"/>
      <c r="H271" s="83">
        <v>88.903714545454548</v>
      </c>
      <c r="I271" s="83">
        <v>98.447600000000008</v>
      </c>
      <c r="J271" s="83">
        <v>74.251527272727273</v>
      </c>
      <c r="K271" s="83">
        <v>24.196072727272735</v>
      </c>
      <c r="L271" s="84"/>
      <c r="Y271" s="42"/>
      <c r="Z271" s="1"/>
      <c r="AA271" s="41"/>
      <c r="AD271" s="1"/>
      <c r="AE271" s="41"/>
      <c r="AH271" s="1"/>
      <c r="AI271" s="41"/>
      <c r="AL271" s="1"/>
      <c r="AM271" s="41"/>
      <c r="AP271" s="1"/>
      <c r="AQ271" s="41"/>
      <c r="AT271" s="41"/>
      <c r="AU271" s="41"/>
      <c r="AV271" s="41"/>
    </row>
    <row r="272" spans="1:48" ht="13.5" thickBot="1" x14ac:dyDescent="0.35">
      <c r="A272" s="82">
        <v>45561</v>
      </c>
      <c r="B272" s="83">
        <v>74.644618181818174</v>
      </c>
      <c r="C272" s="83">
        <v>89.121536363636366</v>
      </c>
      <c r="D272" s="83">
        <v>98.549609090909087</v>
      </c>
      <c r="E272" s="83">
        <v>97.976699999999994</v>
      </c>
      <c r="F272" s="83">
        <v>85.119690909090906</v>
      </c>
      <c r="G272" s="83"/>
      <c r="H272" s="83">
        <v>89.082430909090903</v>
      </c>
      <c r="I272" s="83">
        <v>98.549609090909087</v>
      </c>
      <c r="J272" s="83">
        <v>74.644618181818174</v>
      </c>
      <c r="K272" s="83">
        <v>23.904990909090913</v>
      </c>
      <c r="L272" s="84"/>
      <c r="Y272" s="42"/>
      <c r="Z272" s="1"/>
      <c r="AA272" s="41"/>
      <c r="AD272" s="1"/>
      <c r="AE272" s="41"/>
      <c r="AH272" s="1"/>
      <c r="AI272" s="41"/>
      <c r="AL272" s="1"/>
      <c r="AM272" s="41"/>
      <c r="AP272" s="1"/>
      <c r="AQ272" s="41"/>
      <c r="AT272" s="41"/>
      <c r="AU272" s="41"/>
      <c r="AV272" s="41"/>
    </row>
    <row r="273" spans="1:48" ht="13.5" thickBot="1" x14ac:dyDescent="0.35">
      <c r="A273" s="82">
        <v>45562</v>
      </c>
      <c r="B273" s="83">
        <v>74.923418181818178</v>
      </c>
      <c r="C273" s="83">
        <v>89.320272727272723</v>
      </c>
      <c r="D273" s="83">
        <v>98.683990909090895</v>
      </c>
      <c r="E273" s="83">
        <v>98.056136363636369</v>
      </c>
      <c r="F273" s="83">
        <v>85.291754545454538</v>
      </c>
      <c r="G273" s="83"/>
      <c r="H273" s="83">
        <v>89.255114545454532</v>
      </c>
      <c r="I273" s="83">
        <v>98.683990909090895</v>
      </c>
      <c r="J273" s="83">
        <v>74.923418181818178</v>
      </c>
      <c r="K273" s="83">
        <v>23.760572727272717</v>
      </c>
      <c r="L273" s="84"/>
      <c r="Y273" s="42"/>
      <c r="Z273" s="1"/>
      <c r="AA273" s="41"/>
      <c r="AD273" s="1"/>
      <c r="AE273" s="41"/>
      <c r="AH273" s="1"/>
      <c r="AI273" s="41"/>
      <c r="AL273" s="1"/>
      <c r="AM273" s="41"/>
      <c r="AP273" s="1"/>
      <c r="AQ273" s="41"/>
      <c r="AT273" s="41"/>
      <c r="AU273" s="41"/>
      <c r="AV273" s="41"/>
    </row>
    <row r="274" spans="1:48" ht="13.5" thickBot="1" x14ac:dyDescent="0.35">
      <c r="A274" s="82">
        <v>45563</v>
      </c>
      <c r="B274" s="83">
        <v>75.158372727272734</v>
      </c>
      <c r="C274" s="83">
        <v>89.463654545454546</v>
      </c>
      <c r="D274" s="83">
        <v>98.805454545454538</v>
      </c>
      <c r="E274" s="83">
        <v>98.178754545454552</v>
      </c>
      <c r="F274" s="83">
        <v>85.457772727272726</v>
      </c>
      <c r="G274" s="83"/>
      <c r="H274" s="83">
        <v>89.412801818181833</v>
      </c>
      <c r="I274" s="83">
        <v>98.805454545454538</v>
      </c>
      <c r="J274" s="83">
        <v>75.158372727272734</v>
      </c>
      <c r="K274" s="83">
        <v>23.647081818181803</v>
      </c>
      <c r="L274" s="84"/>
      <c r="Y274" s="42"/>
      <c r="Z274" s="1"/>
      <c r="AA274" s="41"/>
      <c r="AD274" s="1"/>
      <c r="AE274" s="41"/>
      <c r="AH274" s="1"/>
      <c r="AI274" s="41"/>
      <c r="AL274" s="1"/>
      <c r="AM274" s="41"/>
      <c r="AP274" s="1"/>
      <c r="AQ274" s="41"/>
      <c r="AT274" s="41"/>
      <c r="AU274" s="41"/>
      <c r="AV274" s="41"/>
    </row>
    <row r="275" spans="1:48" ht="13.5" thickBot="1" x14ac:dyDescent="0.35">
      <c r="A275" s="82">
        <v>45564</v>
      </c>
      <c r="B275" s="83">
        <v>75.410945454545455</v>
      </c>
      <c r="C275" s="83">
        <v>89.649372727272734</v>
      </c>
      <c r="D275" s="83">
        <v>98.952163636363636</v>
      </c>
      <c r="E275" s="83">
        <v>98.276227272727283</v>
      </c>
      <c r="F275" s="83">
        <v>85.549136363636364</v>
      </c>
      <c r="G275" s="83"/>
      <c r="H275" s="83">
        <v>89.567569090909089</v>
      </c>
      <c r="I275" s="83">
        <v>98.952163636363636</v>
      </c>
      <c r="J275" s="83">
        <v>75.410945454545455</v>
      </c>
      <c r="K275" s="83">
        <v>23.541218181818181</v>
      </c>
      <c r="L275" s="84"/>
      <c r="Y275" s="42"/>
      <c r="Z275" s="1"/>
      <c r="AA275" s="41"/>
      <c r="AD275" s="1"/>
      <c r="AE275" s="41"/>
      <c r="AH275" s="1"/>
      <c r="AI275" s="41"/>
      <c r="AL275" s="1"/>
      <c r="AM275" s="41"/>
      <c r="AP275" s="1"/>
      <c r="AQ275" s="41"/>
      <c r="AT275" s="41"/>
      <c r="AU275" s="41"/>
      <c r="AV275" s="41"/>
    </row>
    <row r="276" spans="1:48" ht="13.5" thickBot="1" x14ac:dyDescent="0.35">
      <c r="A276" s="82">
        <v>45565</v>
      </c>
      <c r="B276" s="83">
        <v>75.646118181818181</v>
      </c>
      <c r="C276" s="83">
        <v>89.766745454545458</v>
      </c>
      <c r="D276" s="83">
        <v>98.991163636363638</v>
      </c>
      <c r="E276" s="83">
        <v>98.332590909090911</v>
      </c>
      <c r="F276" s="83">
        <v>85.456754545454544</v>
      </c>
      <c r="G276" s="83"/>
      <c r="H276" s="83">
        <v>89.638674545454549</v>
      </c>
      <c r="I276" s="83">
        <v>98.991163636363638</v>
      </c>
      <c r="J276" s="83">
        <v>75.646118181818181</v>
      </c>
      <c r="K276" s="83">
        <v>23.345045454545456</v>
      </c>
      <c r="L276" s="84"/>
      <c r="Y276" s="42"/>
      <c r="Z276" s="1"/>
      <c r="AA276" s="41"/>
      <c r="AD276" s="1"/>
      <c r="AE276" s="41"/>
      <c r="AH276" s="1"/>
      <c r="AI276" s="41"/>
      <c r="AL276" s="1"/>
      <c r="AM276" s="41"/>
      <c r="AP276" s="1"/>
      <c r="AQ276" s="41"/>
      <c r="AT276" s="41"/>
      <c r="AU276" s="41"/>
      <c r="AV276" s="41"/>
    </row>
    <row r="277" spans="1:48" ht="13.5" thickBot="1" x14ac:dyDescent="0.35">
      <c r="A277" s="82">
        <v>45566</v>
      </c>
      <c r="B277" s="83">
        <v>75.872536363636357</v>
      </c>
      <c r="C277" s="83">
        <v>90.088745454545446</v>
      </c>
      <c r="D277" s="83">
        <v>99.205399999999997</v>
      </c>
      <c r="E277" s="83">
        <v>98.422036363636366</v>
      </c>
      <c r="F277" s="83">
        <v>85.685118181818183</v>
      </c>
      <c r="G277" s="83"/>
      <c r="H277" s="83">
        <v>89.854767272727287</v>
      </c>
      <c r="I277" s="83">
        <v>99.205399999999997</v>
      </c>
      <c r="J277" s="83">
        <v>75.872536363636357</v>
      </c>
      <c r="K277" s="83">
        <v>23.332863636363641</v>
      </c>
      <c r="L277" s="84"/>
      <c r="Y277" s="42"/>
      <c r="Z277" s="1"/>
      <c r="AA277" s="41"/>
      <c r="AD277" s="1"/>
      <c r="AE277" s="41"/>
      <c r="AH277" s="1"/>
      <c r="AI277" s="41"/>
      <c r="AL277" s="1"/>
      <c r="AM277" s="41"/>
      <c r="AP277" s="1"/>
      <c r="AQ277" s="41"/>
      <c r="AT277" s="41"/>
      <c r="AU277" s="41"/>
      <c r="AV277" s="41"/>
    </row>
    <row r="278" spans="1:48" ht="13.5" thickBot="1" x14ac:dyDescent="0.35">
      <c r="A278" s="82">
        <v>45567</v>
      </c>
      <c r="B278" s="83">
        <v>76.115745454545447</v>
      </c>
      <c r="C278" s="83">
        <v>90.439763636363637</v>
      </c>
      <c r="D278" s="83">
        <v>99.367099999999994</v>
      </c>
      <c r="E278" s="83">
        <v>98.385027272727271</v>
      </c>
      <c r="F278" s="83">
        <v>85.63897272727273</v>
      </c>
      <c r="G278" s="83"/>
      <c r="H278" s="83">
        <v>89.989321818181821</v>
      </c>
      <c r="I278" s="83">
        <v>99.367099999999994</v>
      </c>
      <c r="J278" s="83">
        <v>76.115745454545447</v>
      </c>
      <c r="K278" s="83">
        <v>23.251354545454546</v>
      </c>
      <c r="L278" s="84"/>
      <c r="Y278" s="42"/>
      <c r="Z278" s="1"/>
      <c r="AA278" s="41"/>
      <c r="AD278" s="1"/>
      <c r="AE278" s="41"/>
      <c r="AH278" s="1"/>
      <c r="AI278" s="41"/>
      <c r="AL278" s="1"/>
      <c r="AM278" s="41"/>
      <c r="AP278" s="1"/>
      <c r="AQ278" s="41"/>
      <c r="AT278" s="41"/>
      <c r="AU278" s="41"/>
      <c r="AV278" s="41"/>
    </row>
    <row r="279" spans="1:48" ht="13.5" thickBot="1" x14ac:dyDescent="0.35">
      <c r="A279" s="82">
        <v>45568</v>
      </c>
      <c r="B279" s="83">
        <v>76.426536363636373</v>
      </c>
      <c r="C279" s="83">
        <v>90.705554545454547</v>
      </c>
      <c r="D279" s="83">
        <v>99.562290909090905</v>
      </c>
      <c r="E279" s="83">
        <v>98.397527272727288</v>
      </c>
      <c r="F279" s="83">
        <v>85.709045454545446</v>
      </c>
      <c r="G279" s="83"/>
      <c r="H279" s="83">
        <v>90.160190909090915</v>
      </c>
      <c r="I279" s="83">
        <v>99.562290909090905</v>
      </c>
      <c r="J279" s="83">
        <v>76.426536363636373</v>
      </c>
      <c r="K279" s="83">
        <v>23.135754545454532</v>
      </c>
      <c r="L279" s="84"/>
      <c r="Y279" s="42"/>
      <c r="Z279" s="1"/>
      <c r="AA279" s="41"/>
      <c r="AD279" s="1"/>
      <c r="AE279" s="41"/>
      <c r="AH279" s="1"/>
      <c r="AI279" s="41"/>
      <c r="AL279" s="1"/>
      <c r="AM279" s="41"/>
      <c r="AP279" s="1"/>
      <c r="AQ279" s="41"/>
      <c r="AT279" s="41"/>
      <c r="AU279" s="41"/>
      <c r="AV279" s="41"/>
    </row>
    <row r="280" spans="1:48" ht="13.5" thickBot="1" x14ac:dyDescent="0.35">
      <c r="A280" s="82">
        <v>45569</v>
      </c>
      <c r="B280" s="83">
        <v>76.602372727272723</v>
      </c>
      <c r="C280" s="83">
        <v>90.917872727272723</v>
      </c>
      <c r="D280" s="83">
        <v>99.710654545454545</v>
      </c>
      <c r="E280" s="83">
        <v>98.417054545454548</v>
      </c>
      <c r="F280" s="83">
        <v>85.849554545454552</v>
      </c>
      <c r="G280" s="83"/>
      <c r="H280" s="83">
        <v>90.299501818181824</v>
      </c>
      <c r="I280" s="83">
        <v>99.710654545454545</v>
      </c>
      <c r="J280" s="83">
        <v>76.602372727272723</v>
      </c>
      <c r="K280" s="83">
        <v>23.108281818181823</v>
      </c>
      <c r="L280" s="84"/>
      <c r="Y280" s="42"/>
      <c r="Z280" s="1"/>
      <c r="AA280" s="41"/>
      <c r="AD280" s="1"/>
      <c r="AE280" s="41"/>
      <c r="AH280" s="1"/>
      <c r="AI280" s="41"/>
      <c r="AL280" s="1"/>
      <c r="AM280" s="41"/>
      <c r="AP280" s="1"/>
      <c r="AQ280" s="41"/>
      <c r="AT280" s="41"/>
      <c r="AU280" s="41"/>
      <c r="AV280" s="41"/>
    </row>
    <row r="281" spans="1:48" ht="13.5" thickBot="1" x14ac:dyDescent="0.35">
      <c r="A281" s="82">
        <v>45570</v>
      </c>
      <c r="B281" s="83">
        <v>76.826000000000008</v>
      </c>
      <c r="C281" s="83">
        <v>91.166799999999995</v>
      </c>
      <c r="D281" s="83">
        <v>99.786272727272717</v>
      </c>
      <c r="E281" s="83">
        <v>98.473399999999998</v>
      </c>
      <c r="F281" s="83">
        <v>85.97862727272728</v>
      </c>
      <c r="G281" s="83"/>
      <c r="H281" s="83">
        <v>90.446219999999997</v>
      </c>
      <c r="I281" s="83">
        <v>99.786272727272717</v>
      </c>
      <c r="J281" s="83">
        <v>76.826000000000008</v>
      </c>
      <c r="K281" s="83">
        <v>22.960272727272709</v>
      </c>
      <c r="L281" s="84"/>
      <c r="Y281" s="42"/>
      <c r="Z281" s="1"/>
      <c r="AA281" s="41"/>
      <c r="AD281" s="1"/>
      <c r="AE281" s="41"/>
      <c r="AH281" s="1"/>
      <c r="AI281" s="41"/>
      <c r="AL281" s="1"/>
      <c r="AM281" s="41"/>
      <c r="AP281" s="1"/>
      <c r="AQ281" s="41"/>
      <c r="AT281" s="41"/>
      <c r="AU281" s="41"/>
      <c r="AV281" s="41"/>
    </row>
    <row r="282" spans="1:48" ht="13.5" thickBot="1" x14ac:dyDescent="0.35">
      <c r="A282" s="82">
        <v>45571</v>
      </c>
      <c r="B282" s="83">
        <v>76.93774545454545</v>
      </c>
      <c r="C282" s="83">
        <v>91.423081818181814</v>
      </c>
      <c r="D282" s="83">
        <v>99.953936363636373</v>
      </c>
      <c r="E282" s="83">
        <v>98.588263636363635</v>
      </c>
      <c r="F282" s="83">
        <v>85.988027272727265</v>
      </c>
      <c r="G282" s="83"/>
      <c r="H282" s="83">
        <v>90.578210909090913</v>
      </c>
      <c r="I282" s="83">
        <v>99.953936363636373</v>
      </c>
      <c r="J282" s="83">
        <v>76.93774545454545</v>
      </c>
      <c r="K282" s="83">
        <v>23.016190909090923</v>
      </c>
      <c r="L282" s="84"/>
      <c r="Y282" s="42"/>
      <c r="Z282" s="1"/>
      <c r="AA282" s="41"/>
      <c r="AD282" s="1"/>
      <c r="AE282" s="41"/>
      <c r="AH282" s="1"/>
      <c r="AI282" s="41"/>
      <c r="AL282" s="1"/>
      <c r="AM282" s="41"/>
      <c r="AP282" s="1"/>
      <c r="AQ282" s="41"/>
      <c r="AT282" s="41"/>
      <c r="AU282" s="41"/>
      <c r="AV282" s="41"/>
    </row>
    <row r="283" spans="1:48" ht="13.5" thickBot="1" x14ac:dyDescent="0.35">
      <c r="A283" s="82">
        <v>45572</v>
      </c>
      <c r="B283" s="83">
        <v>76.997109090909092</v>
      </c>
      <c r="C283" s="83">
        <v>91.678990909090899</v>
      </c>
      <c r="D283" s="83">
        <v>100.13182727272728</v>
      </c>
      <c r="E283" s="83">
        <v>98.64706363636364</v>
      </c>
      <c r="F283" s="83">
        <v>85.964190909090902</v>
      </c>
      <c r="G283" s="83"/>
      <c r="H283" s="83">
        <v>90.683836363636374</v>
      </c>
      <c r="I283" s="83">
        <v>100.13182727272728</v>
      </c>
      <c r="J283" s="83">
        <v>76.997109090909092</v>
      </c>
      <c r="K283" s="83">
        <v>23.134718181818187</v>
      </c>
      <c r="L283" s="84"/>
      <c r="Y283" s="42"/>
      <c r="Z283" s="1"/>
      <c r="AA283" s="41"/>
      <c r="AD283" s="1"/>
      <c r="AE283" s="41"/>
      <c r="AH283" s="1"/>
      <c r="AI283" s="41"/>
      <c r="AL283" s="1"/>
      <c r="AM283" s="41"/>
      <c r="AP283" s="1"/>
      <c r="AQ283" s="41"/>
      <c r="AT283" s="41"/>
      <c r="AU283" s="41"/>
      <c r="AV283" s="41"/>
    </row>
    <row r="284" spans="1:48" ht="13.5" thickBot="1" x14ac:dyDescent="0.35">
      <c r="A284" s="82">
        <v>45573</v>
      </c>
      <c r="B284" s="83">
        <v>77.108790909090899</v>
      </c>
      <c r="C284" s="83">
        <v>92.00263636363637</v>
      </c>
      <c r="D284" s="83">
        <v>100.28588181818182</v>
      </c>
      <c r="E284" s="83">
        <v>98.72171818181819</v>
      </c>
      <c r="F284" s="83">
        <v>85.928190909090915</v>
      </c>
      <c r="G284" s="83"/>
      <c r="H284" s="83">
        <v>90.809443636363625</v>
      </c>
      <c r="I284" s="83">
        <v>100.28588181818182</v>
      </c>
      <c r="J284" s="83">
        <v>77.108790909090899</v>
      </c>
      <c r="K284" s="83">
        <v>23.177090909090921</v>
      </c>
      <c r="L284" s="84"/>
      <c r="Y284" s="42"/>
      <c r="Z284" s="1"/>
      <c r="AA284" s="41"/>
      <c r="AD284" s="1"/>
      <c r="AE284" s="41"/>
      <c r="AH284" s="1"/>
      <c r="AI284" s="41"/>
      <c r="AL284" s="1"/>
      <c r="AM284" s="41"/>
      <c r="AP284" s="1"/>
      <c r="AQ284" s="41"/>
      <c r="AT284" s="41"/>
      <c r="AU284" s="41"/>
      <c r="AV284" s="41"/>
    </row>
    <row r="285" spans="1:48" ht="13.5" thickBot="1" x14ac:dyDescent="0.35">
      <c r="A285" s="82">
        <v>45574</v>
      </c>
      <c r="B285" s="83">
        <v>77.323872727272729</v>
      </c>
      <c r="C285" s="83">
        <v>92.300554545454546</v>
      </c>
      <c r="D285" s="83">
        <v>100.38555454545454</v>
      </c>
      <c r="E285" s="83">
        <v>98.829372727272727</v>
      </c>
      <c r="F285" s="83">
        <v>85.921899999999994</v>
      </c>
      <c r="G285" s="83"/>
      <c r="H285" s="83">
        <v>90.952250909090907</v>
      </c>
      <c r="I285" s="83">
        <v>100.38555454545454</v>
      </c>
      <c r="J285" s="83">
        <v>77.323872727272729</v>
      </c>
      <c r="K285" s="83">
        <v>23.06168181818181</v>
      </c>
      <c r="L285" s="84"/>
      <c r="Y285" s="42"/>
      <c r="Z285" s="1"/>
      <c r="AA285" s="41"/>
      <c r="AD285" s="1"/>
      <c r="AE285" s="41"/>
      <c r="AH285" s="1"/>
      <c r="AI285" s="41"/>
      <c r="AL285" s="1"/>
      <c r="AM285" s="41"/>
      <c r="AP285" s="1"/>
      <c r="AQ285" s="41"/>
      <c r="AT285" s="41"/>
      <c r="AU285" s="41"/>
      <c r="AV285" s="41"/>
    </row>
    <row r="286" spans="1:48" ht="13.5" thickBot="1" x14ac:dyDescent="0.35">
      <c r="A286" s="82">
        <v>45575</v>
      </c>
      <c r="B286" s="83">
        <v>77.951081818181819</v>
      </c>
      <c r="C286" s="83">
        <v>92.519045454545463</v>
      </c>
      <c r="D286" s="83">
        <v>100.52852727272726</v>
      </c>
      <c r="E286" s="83">
        <v>98.925354545454553</v>
      </c>
      <c r="F286" s="83">
        <v>85.98175454545455</v>
      </c>
      <c r="G286" s="83"/>
      <c r="H286" s="83">
        <v>91.181152727272732</v>
      </c>
      <c r="I286" s="83">
        <v>100.52852727272726</v>
      </c>
      <c r="J286" s="83">
        <v>77.951081818181819</v>
      </c>
      <c r="K286" s="83">
        <v>22.57744545454544</v>
      </c>
      <c r="L286" s="84"/>
      <c r="Y286" s="42"/>
      <c r="Z286" s="1"/>
      <c r="AA286" s="41"/>
      <c r="AD286" s="1"/>
      <c r="AE286" s="41"/>
      <c r="AH286" s="1"/>
      <c r="AI286" s="41"/>
      <c r="AL286" s="1"/>
      <c r="AM286" s="41"/>
      <c r="AP286" s="1"/>
      <c r="AQ286" s="41"/>
      <c r="AT286" s="41"/>
      <c r="AU286" s="41"/>
      <c r="AV286" s="41"/>
    </row>
    <row r="287" spans="1:48" ht="13.5" thickBot="1" x14ac:dyDescent="0.35">
      <c r="A287" s="82">
        <v>45576</v>
      </c>
      <c r="B287" s="83">
        <v>77.949609090909092</v>
      </c>
      <c r="C287" s="83">
        <v>92.667318181818189</v>
      </c>
      <c r="D287" s="83">
        <v>100.69821818181818</v>
      </c>
      <c r="E287" s="83">
        <v>98.961190909090917</v>
      </c>
      <c r="F287" s="83">
        <v>86.137136363636372</v>
      </c>
      <c r="G287" s="83"/>
      <c r="H287" s="83">
        <v>91.282694545454561</v>
      </c>
      <c r="I287" s="83">
        <v>100.69821818181818</v>
      </c>
      <c r="J287" s="83">
        <v>77.949609090909092</v>
      </c>
      <c r="K287" s="83">
        <v>22.748609090909085</v>
      </c>
      <c r="L287" s="84"/>
      <c r="Y287" s="42"/>
      <c r="Z287" s="1"/>
      <c r="AA287" s="41"/>
      <c r="AD287" s="1"/>
      <c r="AE287" s="41"/>
      <c r="AH287" s="1"/>
      <c r="AI287" s="41"/>
      <c r="AL287" s="1"/>
      <c r="AM287" s="41"/>
      <c r="AP287" s="1"/>
      <c r="AQ287" s="41"/>
      <c r="AT287" s="41"/>
      <c r="AU287" s="41"/>
      <c r="AV287" s="41"/>
    </row>
    <row r="288" spans="1:48" ht="13.5" thickBot="1" x14ac:dyDescent="0.35">
      <c r="A288" s="82">
        <v>45577</v>
      </c>
      <c r="B288" s="83">
        <v>77.997772727272732</v>
      </c>
      <c r="C288" s="83">
        <v>92.794418181818187</v>
      </c>
      <c r="D288" s="83">
        <v>100.84800909090909</v>
      </c>
      <c r="E288" s="83">
        <v>99.065309090909082</v>
      </c>
      <c r="F288" s="83">
        <v>86.260199999999998</v>
      </c>
      <c r="G288" s="83"/>
      <c r="H288" s="83">
        <v>91.393141818181817</v>
      </c>
      <c r="I288" s="83">
        <v>100.84800909090909</v>
      </c>
      <c r="J288" s="83">
        <v>77.997772727272732</v>
      </c>
      <c r="K288" s="83">
        <v>22.850236363636355</v>
      </c>
      <c r="L288" s="84"/>
      <c r="Y288" s="42"/>
      <c r="Z288" s="1"/>
      <c r="AA288" s="41"/>
      <c r="AD288" s="1"/>
      <c r="AE288" s="41"/>
      <c r="AH288" s="1"/>
      <c r="AI288" s="41"/>
      <c r="AL288" s="1"/>
      <c r="AM288" s="41"/>
      <c r="AP288" s="1"/>
      <c r="AQ288" s="41"/>
      <c r="AT288" s="41"/>
      <c r="AU288" s="41"/>
      <c r="AV288" s="41"/>
    </row>
    <row r="289" spans="1:48" ht="13.5" thickBot="1" x14ac:dyDescent="0.35">
      <c r="A289" s="82">
        <v>45578</v>
      </c>
      <c r="B289" s="83">
        <v>77.93398181818182</v>
      </c>
      <c r="C289" s="83">
        <v>92.91640000000001</v>
      </c>
      <c r="D289" s="83">
        <v>101.06971818181819</v>
      </c>
      <c r="E289" s="83">
        <v>99.155472727272723</v>
      </c>
      <c r="F289" s="83">
        <v>86.204190909090912</v>
      </c>
      <c r="G289" s="83"/>
      <c r="H289" s="83">
        <v>91.455952727272731</v>
      </c>
      <c r="I289" s="83">
        <v>101.06971818181819</v>
      </c>
      <c r="J289" s="83">
        <v>77.93398181818182</v>
      </c>
      <c r="K289" s="83">
        <v>23.135736363636369</v>
      </c>
      <c r="L289" s="84"/>
      <c r="Y289" s="42"/>
      <c r="Z289" s="1"/>
      <c r="AA289" s="41"/>
      <c r="AD289" s="1"/>
      <c r="AE289" s="41"/>
      <c r="AH289" s="1"/>
      <c r="AI289" s="41"/>
      <c r="AL289" s="1"/>
      <c r="AM289" s="41"/>
      <c r="AP289" s="1"/>
      <c r="AQ289" s="41"/>
      <c r="AT289" s="41"/>
      <c r="AU289" s="41"/>
      <c r="AV289" s="41"/>
    </row>
    <row r="290" spans="1:48" ht="13.5" thickBot="1" x14ac:dyDescent="0.35">
      <c r="A290" s="82">
        <v>45579</v>
      </c>
      <c r="B290" s="83">
        <v>77.921909090909082</v>
      </c>
      <c r="C290" s="83">
        <v>93.114190909090908</v>
      </c>
      <c r="D290" s="83">
        <v>101.30227272727274</v>
      </c>
      <c r="E290" s="83">
        <v>99.10753636363637</v>
      </c>
      <c r="F290" s="83">
        <v>86.144045454545463</v>
      </c>
      <c r="G290" s="83"/>
      <c r="H290" s="83">
        <v>91.517990909090912</v>
      </c>
      <c r="I290" s="83">
        <v>101.30227272727274</v>
      </c>
      <c r="J290" s="83">
        <v>77.921909090909082</v>
      </c>
      <c r="K290" s="83">
        <v>23.380363636363654</v>
      </c>
      <c r="L290" s="84"/>
      <c r="Y290" s="42"/>
      <c r="Z290" s="1"/>
      <c r="AA290" s="41"/>
      <c r="AD290" s="1"/>
      <c r="AE290" s="41"/>
      <c r="AH290" s="1"/>
      <c r="AI290" s="41"/>
      <c r="AL290" s="1"/>
      <c r="AM290" s="41"/>
      <c r="AP290" s="1"/>
      <c r="AQ290" s="41"/>
      <c r="AT290" s="41"/>
      <c r="AU290" s="41"/>
      <c r="AV290" s="41"/>
    </row>
    <row r="291" spans="1:48" ht="13.5" thickBot="1" x14ac:dyDescent="0.35">
      <c r="A291" s="82">
        <v>45580</v>
      </c>
      <c r="B291" s="83">
        <v>77.919700000000006</v>
      </c>
      <c r="C291" s="83">
        <v>93.40267272727273</v>
      </c>
      <c r="D291" s="83">
        <v>101.47113636363635</v>
      </c>
      <c r="E291" s="83">
        <v>99.1177909090909</v>
      </c>
      <c r="F291" s="83">
        <v>86.031481818181817</v>
      </c>
      <c r="G291" s="83"/>
      <c r="H291" s="83">
        <v>91.588556363636357</v>
      </c>
      <c r="I291" s="83">
        <v>101.47113636363635</v>
      </c>
      <c r="J291" s="83">
        <v>77.919700000000006</v>
      </c>
      <c r="K291" s="83">
        <v>23.551436363636341</v>
      </c>
      <c r="L291" s="84"/>
      <c r="Y291" s="42"/>
      <c r="Z291" s="1"/>
      <c r="AA291" s="41"/>
      <c r="AD291" s="1"/>
      <c r="AE291" s="41"/>
      <c r="AH291" s="1"/>
      <c r="AI291" s="41"/>
      <c r="AL291" s="1"/>
      <c r="AM291" s="41"/>
      <c r="AP291" s="1"/>
      <c r="AQ291" s="41"/>
      <c r="AT291" s="41"/>
      <c r="AU291" s="41"/>
      <c r="AV291" s="41"/>
    </row>
    <row r="292" spans="1:48" ht="13.5" thickBot="1" x14ac:dyDescent="0.35">
      <c r="A292" s="82">
        <v>45581</v>
      </c>
      <c r="B292" s="83">
        <v>77.99727272727273</v>
      </c>
      <c r="C292" s="83">
        <v>93.687872727272733</v>
      </c>
      <c r="D292" s="83">
        <v>101.5005</v>
      </c>
      <c r="E292" s="83">
        <v>99.165654545454558</v>
      </c>
      <c r="F292" s="83">
        <v>85.907418181818173</v>
      </c>
      <c r="G292" s="83"/>
      <c r="H292" s="83">
        <v>91.651743636363648</v>
      </c>
      <c r="I292" s="83">
        <v>101.5005</v>
      </c>
      <c r="J292" s="83">
        <v>77.99727272727273</v>
      </c>
      <c r="K292" s="83">
        <v>23.503227272727273</v>
      </c>
      <c r="L292" s="84"/>
      <c r="Y292" s="42"/>
      <c r="Z292" s="1"/>
      <c r="AA292" s="41"/>
      <c r="AD292" s="1"/>
      <c r="AE292" s="41"/>
      <c r="AH292" s="1"/>
      <c r="AI292" s="41"/>
      <c r="AL292" s="1"/>
      <c r="AM292" s="41"/>
      <c r="AP292" s="1"/>
      <c r="AQ292" s="41"/>
      <c r="AT292" s="41"/>
      <c r="AU292" s="41"/>
      <c r="AV292" s="41"/>
    </row>
    <row r="293" spans="1:48" ht="13.5" thickBot="1" x14ac:dyDescent="0.35">
      <c r="A293" s="82">
        <v>45582</v>
      </c>
      <c r="B293" s="83">
        <v>78.091772727272726</v>
      </c>
      <c r="C293" s="83">
        <v>93.901790909090906</v>
      </c>
      <c r="D293" s="83">
        <v>101.52016363636363</v>
      </c>
      <c r="E293" s="83">
        <v>99.191018181818194</v>
      </c>
      <c r="F293" s="83">
        <v>85.856263636363636</v>
      </c>
      <c r="G293" s="83"/>
      <c r="H293" s="83">
        <v>91.712201818181811</v>
      </c>
      <c r="I293" s="83">
        <v>101.52016363636363</v>
      </c>
      <c r="J293" s="83">
        <v>78.091772727272726</v>
      </c>
      <c r="K293" s="83">
        <v>23.428390909090908</v>
      </c>
      <c r="L293" s="84"/>
      <c r="Y293" s="42"/>
      <c r="Z293" s="1"/>
      <c r="AA293" s="41"/>
      <c r="AD293" s="1"/>
      <c r="AE293" s="41"/>
      <c r="AH293" s="1"/>
      <c r="AI293" s="41"/>
      <c r="AL293" s="1"/>
      <c r="AM293" s="41"/>
      <c r="AP293" s="1"/>
      <c r="AQ293" s="41"/>
      <c r="AT293" s="41"/>
      <c r="AU293" s="41"/>
      <c r="AV293" s="41"/>
    </row>
    <row r="294" spans="1:48" ht="13.5" thickBot="1" x14ac:dyDescent="0.35">
      <c r="A294" s="82">
        <v>45583</v>
      </c>
      <c r="B294" s="83">
        <v>78.089318181818172</v>
      </c>
      <c r="C294" s="83">
        <v>94.067136363636351</v>
      </c>
      <c r="D294" s="83">
        <v>101.5449909090909</v>
      </c>
      <c r="E294" s="83">
        <v>99.223836363636352</v>
      </c>
      <c r="F294" s="83">
        <v>85.894209090909101</v>
      </c>
      <c r="G294" s="83"/>
      <c r="H294" s="83">
        <v>91.763898181818178</v>
      </c>
      <c r="I294" s="83">
        <v>101.5449909090909</v>
      </c>
      <c r="J294" s="83">
        <v>78.089318181818172</v>
      </c>
      <c r="K294" s="83">
        <v>23.455672727272727</v>
      </c>
      <c r="L294" s="84"/>
      <c r="Y294" s="42"/>
      <c r="Z294" s="1"/>
      <c r="AA294" s="41"/>
      <c r="AD294" s="1"/>
      <c r="AE294" s="41"/>
      <c r="AH294" s="1"/>
      <c r="AI294" s="41"/>
      <c r="AL294" s="1"/>
      <c r="AM294" s="41"/>
      <c r="AP294" s="1"/>
      <c r="AQ294" s="41"/>
      <c r="AT294" s="41"/>
      <c r="AU294" s="41"/>
      <c r="AV294" s="41"/>
    </row>
    <row r="295" spans="1:48" ht="13.5" thickBot="1" x14ac:dyDescent="0.35">
      <c r="A295" s="82">
        <v>45584</v>
      </c>
      <c r="B295" s="83">
        <v>78.147218181818189</v>
      </c>
      <c r="C295" s="83">
        <v>94.205818181818174</v>
      </c>
      <c r="D295" s="83">
        <v>101.60516363636363</v>
      </c>
      <c r="E295" s="83">
        <v>99.324290909090905</v>
      </c>
      <c r="F295" s="83">
        <v>85.948827272727272</v>
      </c>
      <c r="G295" s="83"/>
      <c r="H295" s="83">
        <v>91.846263636363631</v>
      </c>
      <c r="I295" s="83">
        <v>101.60516363636363</v>
      </c>
      <c r="J295" s="83">
        <v>78.147218181818189</v>
      </c>
      <c r="K295" s="83">
        <v>23.457945454545438</v>
      </c>
      <c r="L295" s="84"/>
      <c r="Y295" s="42"/>
      <c r="Z295" s="1"/>
      <c r="AA295" s="41"/>
      <c r="AD295" s="1"/>
      <c r="AE295" s="41"/>
      <c r="AH295" s="1"/>
      <c r="AI295" s="41"/>
      <c r="AL295" s="1"/>
      <c r="AM295" s="41"/>
      <c r="AP295" s="1"/>
      <c r="AQ295" s="41"/>
      <c r="AT295" s="41"/>
      <c r="AU295" s="41"/>
      <c r="AV295" s="41"/>
    </row>
    <row r="296" spans="1:48" ht="13.5" thickBot="1" x14ac:dyDescent="0.35">
      <c r="A296" s="82">
        <v>45585</v>
      </c>
      <c r="B296" s="83">
        <v>78.274163636363639</v>
      </c>
      <c r="C296" s="83">
        <v>94.316299999999998</v>
      </c>
      <c r="D296" s="83">
        <v>101.7052</v>
      </c>
      <c r="E296" s="83">
        <v>99.437063636363646</v>
      </c>
      <c r="F296" s="83">
        <v>85.936945454545466</v>
      </c>
      <c r="G296" s="83"/>
      <c r="H296" s="83">
        <v>91.933934545454548</v>
      </c>
      <c r="I296" s="83">
        <v>101.7052</v>
      </c>
      <c r="J296" s="83">
        <v>78.274163636363639</v>
      </c>
      <c r="K296" s="83">
        <v>23.431036363636366</v>
      </c>
      <c r="L296" s="84"/>
      <c r="Y296" s="42"/>
      <c r="Z296" s="1"/>
      <c r="AA296" s="41"/>
      <c r="AD296" s="1"/>
      <c r="AE296" s="41"/>
      <c r="AH296" s="1"/>
      <c r="AI296" s="41"/>
      <c r="AL296" s="1"/>
      <c r="AM296" s="41"/>
      <c r="AP296" s="1"/>
      <c r="AQ296" s="41"/>
      <c r="AT296" s="41"/>
      <c r="AU296" s="41"/>
      <c r="AV296" s="41"/>
    </row>
    <row r="297" spans="1:48" ht="13.5" thickBot="1" x14ac:dyDescent="0.35">
      <c r="A297" s="82">
        <v>45586</v>
      </c>
      <c r="B297" s="83">
        <v>78.289472727272724</v>
      </c>
      <c r="C297" s="83">
        <v>94.439190909090925</v>
      </c>
      <c r="D297" s="83">
        <v>101.87572727272727</v>
      </c>
      <c r="E297" s="83">
        <v>99.449827272727276</v>
      </c>
      <c r="F297" s="83">
        <v>85.926436363636356</v>
      </c>
      <c r="G297" s="83"/>
      <c r="H297" s="83">
        <v>91.996130909090908</v>
      </c>
      <c r="I297" s="83">
        <v>101.87572727272727</v>
      </c>
      <c r="J297" s="83">
        <v>78.289472727272724</v>
      </c>
      <c r="K297" s="83">
        <v>23.586254545454551</v>
      </c>
      <c r="L297" s="84"/>
      <c r="Y297" s="42"/>
      <c r="Z297" s="1"/>
      <c r="AA297" s="41"/>
      <c r="AD297" s="1"/>
      <c r="AE297" s="41"/>
      <c r="AH297" s="1"/>
      <c r="AI297" s="41"/>
      <c r="AL297" s="1"/>
      <c r="AM297" s="41"/>
      <c r="AP297" s="1"/>
      <c r="AQ297" s="41"/>
      <c r="AT297" s="41"/>
      <c r="AU297" s="41"/>
      <c r="AV297" s="41"/>
    </row>
    <row r="298" spans="1:48" ht="13.5" thickBot="1" x14ac:dyDescent="0.35">
      <c r="A298" s="82">
        <v>45587</v>
      </c>
      <c r="B298" s="83">
        <v>78.226354545454555</v>
      </c>
      <c r="C298" s="83">
        <v>94.656318181818179</v>
      </c>
      <c r="D298" s="83">
        <v>102.04349090909091</v>
      </c>
      <c r="E298" s="83">
        <v>99.437854545454542</v>
      </c>
      <c r="F298" s="83">
        <v>85.930281818181825</v>
      </c>
      <c r="G298" s="83"/>
      <c r="H298" s="83">
        <v>92.05886000000001</v>
      </c>
      <c r="I298" s="83">
        <v>102.04349090909091</v>
      </c>
      <c r="J298" s="83">
        <v>78.226354545454555</v>
      </c>
      <c r="K298" s="83">
        <v>23.817136363636351</v>
      </c>
      <c r="L298" s="84"/>
      <c r="Y298" s="42"/>
      <c r="Z298" s="1"/>
      <c r="AA298" s="41"/>
      <c r="AD298" s="1"/>
      <c r="AE298" s="41"/>
      <c r="AH298" s="1"/>
      <c r="AI298" s="41"/>
      <c r="AL298" s="1"/>
      <c r="AM298" s="41"/>
      <c r="AP298" s="1"/>
      <c r="AQ298" s="41"/>
      <c r="AT298" s="41"/>
      <c r="AU298" s="41"/>
      <c r="AV298" s="41"/>
    </row>
    <row r="299" spans="1:48" ht="13.5" thickBot="1" x14ac:dyDescent="0.35">
      <c r="A299" s="82">
        <v>45588</v>
      </c>
      <c r="B299" s="83">
        <v>78.204099999999997</v>
      </c>
      <c r="C299" s="83">
        <v>94.873154545454554</v>
      </c>
      <c r="D299" s="83">
        <v>102.09775454545455</v>
      </c>
      <c r="E299" s="83">
        <v>99.378836363636367</v>
      </c>
      <c r="F299" s="83">
        <v>85.967699999999994</v>
      </c>
      <c r="G299" s="83"/>
      <c r="H299" s="83">
        <v>92.104309090909084</v>
      </c>
      <c r="I299" s="83">
        <v>102.09775454545455</v>
      </c>
      <c r="J299" s="83">
        <v>78.204099999999997</v>
      </c>
      <c r="K299" s="83">
        <v>23.893654545454552</v>
      </c>
      <c r="L299" s="84"/>
      <c r="Y299" s="42"/>
      <c r="Z299" s="1"/>
      <c r="AA299" s="41"/>
      <c r="AD299" s="1"/>
      <c r="AE299" s="41"/>
      <c r="AH299" s="1"/>
      <c r="AI299" s="41"/>
      <c r="AL299" s="1"/>
      <c r="AM299" s="41"/>
      <c r="AP299" s="1"/>
      <c r="AQ299" s="41"/>
      <c r="AT299" s="41"/>
      <c r="AU299" s="41"/>
      <c r="AV299" s="41"/>
    </row>
    <row r="300" spans="1:48" ht="13.5" thickBot="1" x14ac:dyDescent="0.35">
      <c r="A300" s="82">
        <v>45589</v>
      </c>
      <c r="B300" s="83">
        <v>78.220718181818185</v>
      </c>
      <c r="C300" s="83">
        <v>95.06668181818182</v>
      </c>
      <c r="D300" s="83">
        <v>102.16392727272728</v>
      </c>
      <c r="E300" s="83">
        <v>99.34147272727273</v>
      </c>
      <c r="F300" s="83">
        <v>85.976527272727267</v>
      </c>
      <c r="G300" s="83"/>
      <c r="H300" s="83">
        <v>92.153865454545453</v>
      </c>
      <c r="I300" s="83">
        <v>102.16392727272728</v>
      </c>
      <c r="J300" s="83">
        <v>78.220718181818185</v>
      </c>
      <c r="K300" s="83">
        <v>23.943209090909093</v>
      </c>
      <c r="L300" s="84"/>
      <c r="Y300" s="42"/>
      <c r="Z300" s="1"/>
      <c r="AA300" s="41"/>
      <c r="AD300" s="1"/>
      <c r="AE300" s="41"/>
      <c r="AH300" s="1"/>
      <c r="AI300" s="41"/>
      <c r="AL300" s="1"/>
      <c r="AM300" s="41"/>
      <c r="AP300" s="1"/>
      <c r="AQ300" s="41"/>
      <c r="AT300" s="41"/>
      <c r="AU300" s="41"/>
      <c r="AV300" s="41"/>
    </row>
    <row r="301" spans="1:48" ht="13.5" thickBot="1" x14ac:dyDescent="0.35">
      <c r="A301" s="82">
        <v>45590</v>
      </c>
      <c r="B301" s="83">
        <v>78.096554545454538</v>
      </c>
      <c r="C301" s="83">
        <v>95.178745454545464</v>
      </c>
      <c r="D301" s="83">
        <v>102.20407272727272</v>
      </c>
      <c r="E301" s="83">
        <v>99.331963636363625</v>
      </c>
      <c r="F301" s="83">
        <v>86.012990909090917</v>
      </c>
      <c r="G301" s="83"/>
      <c r="H301" s="83">
        <v>92.164865454545449</v>
      </c>
      <c r="I301" s="83">
        <v>102.20407272727272</v>
      </c>
      <c r="J301" s="83">
        <v>78.096554545454538</v>
      </c>
      <c r="K301" s="83">
        <v>24.107518181818179</v>
      </c>
      <c r="L301" s="84"/>
      <c r="Y301" s="42"/>
      <c r="Z301" s="1"/>
      <c r="AA301" s="41"/>
      <c r="AD301" s="1"/>
      <c r="AE301" s="41"/>
      <c r="AH301" s="1"/>
      <c r="AI301" s="41"/>
      <c r="AL301" s="1"/>
      <c r="AM301" s="41"/>
      <c r="AP301" s="1"/>
      <c r="AQ301" s="41"/>
      <c r="AT301" s="41"/>
      <c r="AU301" s="41"/>
      <c r="AV301" s="41"/>
    </row>
    <row r="302" spans="1:48" ht="13.5" thickBot="1" x14ac:dyDescent="0.35">
      <c r="A302" s="82">
        <v>45591</v>
      </c>
      <c r="B302" s="83">
        <v>78.010018181818182</v>
      </c>
      <c r="C302" s="83">
        <v>95.273163636363634</v>
      </c>
      <c r="D302" s="83">
        <v>102.2641909090909</v>
      </c>
      <c r="E302" s="83">
        <v>99.392063636363631</v>
      </c>
      <c r="F302" s="83">
        <v>86.025190909090909</v>
      </c>
      <c r="G302" s="83"/>
      <c r="H302" s="83">
        <v>92.192925454545446</v>
      </c>
      <c r="I302" s="83">
        <v>102.2641909090909</v>
      </c>
      <c r="J302" s="83">
        <v>78.010018181818182</v>
      </c>
      <c r="K302" s="83">
        <v>24.254172727272717</v>
      </c>
      <c r="L302" s="84"/>
      <c r="Y302" s="42"/>
      <c r="Z302" s="1"/>
      <c r="AA302" s="41"/>
      <c r="AD302" s="1"/>
      <c r="AE302" s="41"/>
      <c r="AH302" s="1"/>
      <c r="AI302" s="41"/>
      <c r="AL302" s="1"/>
      <c r="AM302" s="41"/>
      <c r="AP302" s="1"/>
      <c r="AQ302" s="41"/>
      <c r="AT302" s="41"/>
      <c r="AU302" s="41"/>
      <c r="AV302" s="41"/>
    </row>
    <row r="303" spans="1:48" ht="13.5" thickBot="1" x14ac:dyDescent="0.35">
      <c r="A303" s="82">
        <v>45592</v>
      </c>
      <c r="B303" s="83">
        <v>78.036854545454545</v>
      </c>
      <c r="C303" s="83">
        <v>95.417172727272728</v>
      </c>
      <c r="D303" s="83">
        <v>102.32039090909092</v>
      </c>
      <c r="E303" s="83">
        <v>99.440072727272721</v>
      </c>
      <c r="F303" s="83">
        <v>85.970372727272718</v>
      </c>
      <c r="G303" s="83"/>
      <c r="H303" s="83">
        <v>92.236972727272729</v>
      </c>
      <c r="I303" s="83">
        <v>102.32039090909092</v>
      </c>
      <c r="J303" s="83">
        <v>78.036854545454545</v>
      </c>
      <c r="K303" s="83">
        <v>24.283536363636372</v>
      </c>
      <c r="L303" s="84"/>
      <c r="Y303" s="42"/>
      <c r="Z303" s="1"/>
      <c r="AA303" s="41"/>
      <c r="AD303" s="1"/>
      <c r="AE303" s="41"/>
      <c r="AH303" s="1"/>
      <c r="AI303" s="41"/>
      <c r="AL303" s="1"/>
      <c r="AM303" s="41"/>
      <c r="AP303" s="1"/>
      <c r="AQ303" s="41"/>
      <c r="AT303" s="41"/>
      <c r="AU303" s="41"/>
      <c r="AV303" s="41"/>
    </row>
    <row r="304" spans="1:48" ht="13.5" thickBot="1" x14ac:dyDescent="0.35">
      <c r="A304" s="82">
        <v>45593</v>
      </c>
      <c r="B304" s="83">
        <v>77.997736363636363</v>
      </c>
      <c r="C304" s="83">
        <v>95.58450909090908</v>
      </c>
      <c r="D304" s="83">
        <v>102.51057272727272</v>
      </c>
      <c r="E304" s="83">
        <v>99.446836363636351</v>
      </c>
      <c r="F304" s="83">
        <v>85.971999999999994</v>
      </c>
      <c r="G304" s="83"/>
      <c r="H304" s="83">
        <v>92.302330909090898</v>
      </c>
      <c r="I304" s="83">
        <v>102.51057272727272</v>
      </c>
      <c r="J304" s="83">
        <v>77.997736363636363</v>
      </c>
      <c r="K304" s="83">
        <v>24.512836363636353</v>
      </c>
      <c r="L304" s="84"/>
      <c r="Y304" s="42"/>
      <c r="Z304" s="1"/>
      <c r="AA304" s="41"/>
      <c r="AD304" s="1"/>
      <c r="AE304" s="41"/>
      <c r="AH304" s="1"/>
      <c r="AI304" s="41"/>
      <c r="AL304" s="1"/>
      <c r="AM304" s="41"/>
      <c r="AP304" s="1"/>
      <c r="AQ304" s="41"/>
      <c r="AT304" s="41"/>
      <c r="AU304" s="41"/>
      <c r="AV304" s="41"/>
    </row>
    <row r="305" spans="1:48" ht="13.5" thickBot="1" x14ac:dyDescent="0.35">
      <c r="A305" s="82">
        <v>45594</v>
      </c>
      <c r="B305" s="83">
        <v>77.982336363636364</v>
      </c>
      <c r="C305" s="83">
        <v>95.814390909090903</v>
      </c>
      <c r="D305" s="83">
        <v>102.68840909090909</v>
      </c>
      <c r="E305" s="83">
        <v>99.343627272727275</v>
      </c>
      <c r="F305" s="83">
        <v>85.932027272727268</v>
      </c>
      <c r="G305" s="83"/>
      <c r="H305" s="83">
        <v>92.352158181818183</v>
      </c>
      <c r="I305" s="83">
        <v>102.68840909090909</v>
      </c>
      <c r="J305" s="83">
        <v>77.982336363636364</v>
      </c>
      <c r="K305" s="83">
        <v>24.706072727272726</v>
      </c>
      <c r="L305" s="84"/>
      <c r="Y305" s="42"/>
      <c r="Z305" s="1"/>
      <c r="AA305" s="41"/>
      <c r="AD305" s="1"/>
      <c r="AE305" s="41"/>
      <c r="AH305" s="1"/>
      <c r="AI305" s="41"/>
      <c r="AL305" s="1"/>
      <c r="AM305" s="41"/>
      <c r="AP305" s="1"/>
      <c r="AQ305" s="41"/>
      <c r="AT305" s="41"/>
      <c r="AU305" s="41"/>
      <c r="AV305" s="41"/>
    </row>
    <row r="306" spans="1:48" ht="13.5" thickBot="1" x14ac:dyDescent="0.35">
      <c r="A306" s="82">
        <v>45595</v>
      </c>
      <c r="B306" s="83">
        <v>78.036063636363636</v>
      </c>
      <c r="C306" s="83">
        <v>96.055172727272733</v>
      </c>
      <c r="D306" s="83">
        <v>102.78321818181817</v>
      </c>
      <c r="E306" s="83">
        <v>99.345690909090905</v>
      </c>
      <c r="F306" s="83">
        <v>85.957981818181807</v>
      </c>
      <c r="G306" s="83"/>
      <c r="H306" s="83">
        <v>92.435625454545445</v>
      </c>
      <c r="I306" s="83">
        <v>102.78321818181817</v>
      </c>
      <c r="J306" s="83">
        <v>78.036063636363636</v>
      </c>
      <c r="K306" s="83">
        <v>24.747154545454535</v>
      </c>
      <c r="L306" s="84"/>
      <c r="Y306" s="42"/>
      <c r="Z306" s="1"/>
      <c r="AA306" s="41"/>
      <c r="AD306" s="1"/>
      <c r="AE306" s="41"/>
      <c r="AH306" s="1"/>
      <c r="AI306" s="41"/>
      <c r="AL306" s="1"/>
      <c r="AM306" s="41"/>
      <c r="AP306" s="1"/>
      <c r="AQ306" s="41"/>
      <c r="AT306" s="41"/>
      <c r="AU306" s="41"/>
      <c r="AV306" s="41"/>
    </row>
    <row r="307" spans="1:48" ht="13.5" thickBot="1" x14ac:dyDescent="0.35">
      <c r="A307" s="82">
        <v>45596</v>
      </c>
      <c r="B307" s="83">
        <v>78.090199999999996</v>
      </c>
      <c r="C307" s="83">
        <v>96.199600000000004</v>
      </c>
      <c r="D307" s="83">
        <v>102.87547272727274</v>
      </c>
      <c r="E307" s="83">
        <v>99.296781818181813</v>
      </c>
      <c r="F307" s="83">
        <v>85.972700000000003</v>
      </c>
      <c r="G307" s="83"/>
      <c r="H307" s="83">
        <v>92.486950909090908</v>
      </c>
      <c r="I307" s="83">
        <v>102.87547272727274</v>
      </c>
      <c r="J307" s="83">
        <v>78.090199999999996</v>
      </c>
      <c r="K307" s="83">
        <v>24.785272727272741</v>
      </c>
      <c r="L307" s="84"/>
      <c r="Y307" s="42"/>
      <c r="Z307" s="1"/>
      <c r="AA307" s="41"/>
      <c r="AD307" s="1"/>
      <c r="AE307" s="41"/>
      <c r="AH307" s="1"/>
      <c r="AI307" s="41"/>
      <c r="AL307" s="1"/>
      <c r="AM307" s="41"/>
      <c r="AP307" s="1"/>
      <c r="AQ307" s="41"/>
      <c r="AT307" s="41"/>
      <c r="AU307" s="41"/>
      <c r="AV307" s="41"/>
    </row>
    <row r="308" spans="1:48" ht="13.5" thickBot="1" x14ac:dyDescent="0.35">
      <c r="A308" s="82">
        <v>45597</v>
      </c>
      <c r="B308" s="83">
        <v>78.090990909090905</v>
      </c>
      <c r="C308" s="83">
        <v>96.377009090909084</v>
      </c>
      <c r="D308" s="83">
        <v>103.00935454545456</v>
      </c>
      <c r="E308" s="83">
        <v>99.341290909090915</v>
      </c>
      <c r="F308" s="83">
        <v>85.972700000000003</v>
      </c>
      <c r="G308" s="83"/>
      <c r="H308" s="83">
        <v>92.558269090909079</v>
      </c>
      <c r="I308" s="83">
        <v>103.00935454545456</v>
      </c>
      <c r="J308" s="83">
        <v>78.090990909090905</v>
      </c>
      <c r="K308" s="83">
        <v>24.918363636363651</v>
      </c>
      <c r="L308" s="84">
        <v>82.47</v>
      </c>
      <c r="Y308" s="42"/>
      <c r="Z308" s="1"/>
      <c r="AA308" s="41"/>
      <c r="AD308" s="1"/>
      <c r="AE308" s="41"/>
      <c r="AH308" s="1"/>
      <c r="AI308" s="41"/>
      <c r="AL308" s="1"/>
      <c r="AM308" s="41"/>
      <c r="AP308" s="1"/>
      <c r="AQ308" s="41"/>
      <c r="AT308" s="41"/>
      <c r="AU308" s="41"/>
      <c r="AV308" s="41"/>
    </row>
    <row r="309" spans="1:48" ht="13.5" thickBot="1" x14ac:dyDescent="0.35">
      <c r="A309" s="82">
        <v>45598</v>
      </c>
      <c r="B309" s="83">
        <v>77.834754545454544</v>
      </c>
      <c r="C309" s="83">
        <v>96.466490909090908</v>
      </c>
      <c r="D309" s="83">
        <v>103.09143636363636</v>
      </c>
      <c r="E309" s="83">
        <v>99.355009090909093</v>
      </c>
      <c r="F309" s="83">
        <v>86.064672727272736</v>
      </c>
      <c r="G309" s="83"/>
      <c r="H309" s="83">
        <v>92.562472727272734</v>
      </c>
      <c r="I309" s="83">
        <v>103.09143636363636</v>
      </c>
      <c r="J309" s="83">
        <v>77.834754545454544</v>
      </c>
      <c r="K309" s="83">
        <v>25.256681818181818</v>
      </c>
      <c r="L309" s="84"/>
      <c r="Y309" s="42"/>
      <c r="Z309" s="1"/>
      <c r="AA309" s="41"/>
      <c r="AD309" s="1"/>
      <c r="AE309" s="41"/>
      <c r="AH309" s="1"/>
      <c r="AI309" s="41"/>
      <c r="AL309" s="1"/>
      <c r="AM309" s="41"/>
      <c r="AP309" s="1"/>
      <c r="AQ309" s="41"/>
      <c r="AT309" s="41"/>
      <c r="AU309" s="41"/>
      <c r="AV309" s="41"/>
    </row>
    <row r="310" spans="1:48" ht="13.5" thickBot="1" x14ac:dyDescent="0.35">
      <c r="A310" s="82">
        <v>45599</v>
      </c>
      <c r="B310" s="83">
        <v>77.51633636363637</v>
      </c>
      <c r="C310" s="83">
        <v>96.484636363636355</v>
      </c>
      <c r="D310" s="83">
        <v>103.10474545454545</v>
      </c>
      <c r="E310" s="83">
        <v>99.327954545454546</v>
      </c>
      <c r="F310" s="83">
        <v>86.187072727272735</v>
      </c>
      <c r="G310" s="83"/>
      <c r="H310" s="83">
        <v>92.524149090909077</v>
      </c>
      <c r="I310" s="83">
        <v>103.10474545454545</v>
      </c>
      <c r="J310" s="83">
        <v>77.51633636363637</v>
      </c>
      <c r="K310" s="83">
        <v>25.588409090909082</v>
      </c>
      <c r="L310" s="84"/>
      <c r="Y310" s="42"/>
      <c r="Z310" s="1"/>
      <c r="AA310" s="41"/>
      <c r="AD310" s="1"/>
      <c r="AE310" s="41"/>
      <c r="AH310" s="1"/>
      <c r="AI310" s="41"/>
      <c r="AL310" s="1"/>
      <c r="AM310" s="41"/>
      <c r="AP310" s="1"/>
      <c r="AQ310" s="41"/>
      <c r="AT310" s="41"/>
      <c r="AU310" s="41"/>
      <c r="AV310" s="41"/>
    </row>
    <row r="311" spans="1:48" ht="13.5" thickBot="1" x14ac:dyDescent="0.35">
      <c r="A311" s="82">
        <v>45600</v>
      </c>
      <c r="B311" s="83">
        <v>77.258372727272729</v>
      </c>
      <c r="C311" s="83">
        <v>96.542509090909093</v>
      </c>
      <c r="D311" s="83">
        <v>103.16003636363635</v>
      </c>
      <c r="E311" s="83">
        <v>99.124290909090902</v>
      </c>
      <c r="F311" s="83">
        <v>86.189800000000005</v>
      </c>
      <c r="G311" s="83"/>
      <c r="H311" s="83">
        <v>92.455001818181827</v>
      </c>
      <c r="I311" s="83">
        <v>103.16003636363635</v>
      </c>
      <c r="J311" s="83">
        <v>77.258372727272729</v>
      </c>
      <c r="K311" s="83">
        <v>25.901663636363622</v>
      </c>
      <c r="L311" s="84"/>
      <c r="Y311" s="42"/>
      <c r="Z311" s="1"/>
      <c r="AA311" s="41"/>
      <c r="AD311" s="1"/>
      <c r="AE311" s="41"/>
      <c r="AH311" s="1"/>
      <c r="AI311" s="41"/>
      <c r="AL311" s="1"/>
      <c r="AM311" s="41"/>
      <c r="AP311" s="1"/>
      <c r="AQ311" s="41"/>
      <c r="AT311" s="41"/>
      <c r="AU311" s="41"/>
      <c r="AV311" s="41"/>
    </row>
    <row r="312" spans="1:48" ht="13.5" thickBot="1" x14ac:dyDescent="0.35">
      <c r="A312" s="82">
        <v>45601</v>
      </c>
      <c r="B312" s="83">
        <v>77.016772727272723</v>
      </c>
      <c r="C312" s="83">
        <v>96.655200000000008</v>
      </c>
      <c r="D312" s="83">
        <v>103.23470909090908</v>
      </c>
      <c r="E312" s="83">
        <v>98.849800000000002</v>
      </c>
      <c r="F312" s="83">
        <v>86.132518181818185</v>
      </c>
      <c r="G312" s="83"/>
      <c r="H312" s="83">
        <v>92.377800000000008</v>
      </c>
      <c r="I312" s="83">
        <v>103.23470909090908</v>
      </c>
      <c r="J312" s="83">
        <v>77.016772727272723</v>
      </c>
      <c r="K312" s="83">
        <v>26.217936363636355</v>
      </c>
      <c r="L312" s="84"/>
      <c r="Y312" s="42"/>
      <c r="Z312" s="1"/>
      <c r="AA312" s="41"/>
      <c r="AD312" s="1"/>
      <c r="AE312" s="41"/>
      <c r="AH312" s="1"/>
      <c r="AI312" s="41"/>
      <c r="AL312" s="1"/>
      <c r="AM312" s="41"/>
      <c r="AP312" s="1"/>
      <c r="AQ312" s="41"/>
      <c r="AT312" s="41"/>
      <c r="AU312" s="41"/>
      <c r="AV312" s="41"/>
    </row>
    <row r="313" spans="1:48" ht="13.5" thickBot="1" x14ac:dyDescent="0.35">
      <c r="A313" s="82">
        <v>45602</v>
      </c>
      <c r="B313" s="83">
        <v>76.923772727272734</v>
      </c>
      <c r="C313" s="83">
        <v>96.781836363636373</v>
      </c>
      <c r="D313" s="83">
        <v>103.24310909090909</v>
      </c>
      <c r="E313" s="83">
        <v>98.507000000000005</v>
      </c>
      <c r="F313" s="83">
        <v>85.994009090909088</v>
      </c>
      <c r="G313" s="83"/>
      <c r="H313" s="83">
        <v>92.28994545454546</v>
      </c>
      <c r="I313" s="83">
        <v>103.24310909090909</v>
      </c>
      <c r="J313" s="83">
        <v>76.923772727272734</v>
      </c>
      <c r="K313" s="83">
        <v>26.319336363636353</v>
      </c>
      <c r="L313" s="84"/>
      <c r="Y313" s="42"/>
      <c r="Z313" s="1"/>
      <c r="AA313" s="41"/>
      <c r="AD313" s="1"/>
      <c r="AE313" s="41"/>
      <c r="AH313" s="1"/>
      <c r="AI313" s="41"/>
      <c r="AL313" s="1"/>
      <c r="AM313" s="41"/>
      <c r="AP313" s="1"/>
      <c r="AQ313" s="41"/>
      <c r="AT313" s="41"/>
      <c r="AU313" s="41"/>
      <c r="AV313" s="41"/>
    </row>
    <row r="314" spans="1:48" ht="13.5" thickBot="1" x14ac:dyDescent="0.35">
      <c r="A314" s="82">
        <v>45603</v>
      </c>
      <c r="B314" s="83">
        <v>76.866963636363636</v>
      </c>
      <c r="C314" s="83">
        <v>96.830600000000004</v>
      </c>
      <c r="D314" s="83">
        <v>103.227</v>
      </c>
      <c r="E314" s="83">
        <v>98.144509090909096</v>
      </c>
      <c r="F314" s="83">
        <v>85.838545454545454</v>
      </c>
      <c r="G314" s="83"/>
      <c r="H314" s="83">
        <v>92.181523636363636</v>
      </c>
      <c r="I314" s="83">
        <v>103.227</v>
      </c>
      <c r="J314" s="83">
        <v>76.866963636363636</v>
      </c>
      <c r="K314" s="83">
        <v>26.360036363636368</v>
      </c>
      <c r="L314" s="84"/>
      <c r="Y314" s="42"/>
      <c r="Z314" s="1"/>
      <c r="AA314" s="41"/>
      <c r="AD314" s="1"/>
      <c r="AE314" s="41"/>
      <c r="AH314" s="1"/>
      <c r="AI314" s="41"/>
      <c r="AL314" s="1"/>
      <c r="AM314" s="41"/>
      <c r="AP314" s="1"/>
      <c r="AQ314" s="41"/>
      <c r="AT314" s="41"/>
      <c r="AU314" s="41"/>
      <c r="AV314" s="41"/>
    </row>
    <row r="315" spans="1:48" ht="13.5" thickBot="1" x14ac:dyDescent="0.35">
      <c r="A315" s="82">
        <v>45604</v>
      </c>
      <c r="B315" s="83">
        <v>76.585118181818174</v>
      </c>
      <c r="C315" s="83">
        <v>96.889536363636367</v>
      </c>
      <c r="D315" s="83">
        <v>103.1826090909091</v>
      </c>
      <c r="E315" s="83">
        <v>97.828890909090902</v>
      </c>
      <c r="F315" s="83">
        <v>85.766409090909093</v>
      </c>
      <c r="G315" s="83"/>
      <c r="H315" s="83">
        <v>92.050512727272718</v>
      </c>
      <c r="I315" s="83">
        <v>103.1826090909091</v>
      </c>
      <c r="J315" s="83">
        <v>76.585118181818174</v>
      </c>
      <c r="K315" s="83">
        <v>26.597490909090922</v>
      </c>
      <c r="L315" s="84"/>
      <c r="Y315" s="42"/>
      <c r="Z315" s="1"/>
      <c r="AA315" s="41"/>
      <c r="AD315" s="1"/>
      <c r="AE315" s="41"/>
      <c r="AH315" s="1"/>
      <c r="AI315" s="41"/>
      <c r="AL315" s="1"/>
      <c r="AM315" s="41"/>
      <c r="AP315" s="1"/>
      <c r="AQ315" s="41"/>
      <c r="AT315" s="41"/>
      <c r="AU315" s="41"/>
      <c r="AV315" s="41"/>
    </row>
    <row r="316" spans="1:48" ht="13.5" thickBot="1" x14ac:dyDescent="0.35">
      <c r="A316" s="82">
        <v>45605</v>
      </c>
      <c r="B316" s="83">
        <v>76.286454545454546</v>
      </c>
      <c r="C316" s="83">
        <v>96.953945454545462</v>
      </c>
      <c r="D316" s="83">
        <v>103.14232727272726</v>
      </c>
      <c r="E316" s="83">
        <v>97.590954545454551</v>
      </c>
      <c r="F316" s="83">
        <v>85.700299999999999</v>
      </c>
      <c r="G316" s="83"/>
      <c r="H316" s="83">
        <v>91.934796363636366</v>
      </c>
      <c r="I316" s="83">
        <v>103.14232727272726</v>
      </c>
      <c r="J316" s="83">
        <v>76.286454545454546</v>
      </c>
      <c r="K316" s="83">
        <v>26.855872727272711</v>
      </c>
      <c r="L316" s="84"/>
      <c r="Y316" s="42"/>
      <c r="Z316" s="1"/>
      <c r="AA316" s="41"/>
      <c r="AD316" s="1"/>
      <c r="AE316" s="41"/>
      <c r="AH316" s="1"/>
      <c r="AI316" s="41"/>
      <c r="AL316" s="1"/>
      <c r="AM316" s="41"/>
      <c r="AP316" s="1"/>
      <c r="AQ316" s="41"/>
      <c r="AT316" s="41"/>
      <c r="AU316" s="41"/>
      <c r="AV316" s="41"/>
    </row>
    <row r="317" spans="1:48" ht="13.5" thickBot="1" x14ac:dyDescent="0.35">
      <c r="A317" s="82">
        <v>45606</v>
      </c>
      <c r="B317" s="83">
        <v>75.994563636363637</v>
      </c>
      <c r="C317" s="83">
        <v>97.013490909090919</v>
      </c>
      <c r="D317" s="83">
        <v>103.09493636363636</v>
      </c>
      <c r="E317" s="83">
        <v>97.374290909090902</v>
      </c>
      <c r="F317" s="83">
        <v>85.530100000000004</v>
      </c>
      <c r="G317" s="83"/>
      <c r="H317" s="83">
        <v>91.801476363636368</v>
      </c>
      <c r="I317" s="83">
        <v>103.09493636363636</v>
      </c>
      <c r="J317" s="83">
        <v>75.994563636363637</v>
      </c>
      <c r="K317" s="83">
        <v>27.100372727272728</v>
      </c>
      <c r="L317" s="84"/>
      <c r="Y317" s="42"/>
      <c r="Z317" s="1"/>
      <c r="AA317" s="41"/>
      <c r="AD317" s="1"/>
      <c r="AE317" s="41"/>
      <c r="AH317" s="1"/>
      <c r="AI317" s="41"/>
      <c r="AL317" s="1"/>
      <c r="AM317" s="41"/>
      <c r="AP317" s="1"/>
      <c r="AQ317" s="41"/>
      <c r="AT317" s="41"/>
      <c r="AU317" s="41"/>
      <c r="AV317" s="41"/>
    </row>
    <row r="318" spans="1:48" ht="13.5" thickBot="1" x14ac:dyDescent="0.35">
      <c r="A318" s="82">
        <v>45607</v>
      </c>
      <c r="B318" s="83">
        <v>75.691690909090909</v>
      </c>
      <c r="C318" s="83">
        <v>97.072699999999998</v>
      </c>
      <c r="D318" s="83">
        <v>103.10779090909091</v>
      </c>
      <c r="E318" s="83">
        <v>97.079045454545451</v>
      </c>
      <c r="F318" s="83">
        <v>85.442136363636365</v>
      </c>
      <c r="G318" s="83"/>
      <c r="H318" s="83">
        <v>91.67867272727274</v>
      </c>
      <c r="I318" s="83">
        <v>103.10779090909091</v>
      </c>
      <c r="J318" s="83">
        <v>75.691690909090909</v>
      </c>
      <c r="K318" s="83">
        <v>27.4161</v>
      </c>
      <c r="L318" s="84"/>
      <c r="Y318" s="42"/>
      <c r="Z318" s="1"/>
      <c r="AA318" s="41"/>
      <c r="AD318" s="1"/>
      <c r="AE318" s="41"/>
      <c r="AH318" s="1"/>
      <c r="AI318" s="41"/>
      <c r="AL318" s="1"/>
      <c r="AM318" s="41"/>
      <c r="AP318" s="1"/>
      <c r="AQ318" s="41"/>
      <c r="AT318" s="41"/>
      <c r="AU318" s="41"/>
      <c r="AV318" s="41"/>
    </row>
    <row r="319" spans="1:48" ht="13.5" thickBot="1" x14ac:dyDescent="0.35">
      <c r="A319" s="82">
        <v>45608</v>
      </c>
      <c r="B319" s="83">
        <v>75.362518181818189</v>
      </c>
      <c r="C319" s="83">
        <v>97.15933636363637</v>
      </c>
      <c r="D319" s="83">
        <v>103.11365454545454</v>
      </c>
      <c r="E319" s="83">
        <v>96.595154545454548</v>
      </c>
      <c r="F319" s="83">
        <v>85.358218181818174</v>
      </c>
      <c r="G319" s="83"/>
      <c r="H319" s="83">
        <v>91.517776363636372</v>
      </c>
      <c r="I319" s="83">
        <v>103.11365454545454</v>
      </c>
      <c r="J319" s="83">
        <v>75.362518181818189</v>
      </c>
      <c r="K319" s="83">
        <v>27.751136363636348</v>
      </c>
      <c r="L319" s="84"/>
      <c r="Y319" s="42"/>
      <c r="Z319" s="1"/>
      <c r="AA319" s="41"/>
      <c r="AD319" s="1"/>
      <c r="AE319" s="41"/>
      <c r="AH319" s="1"/>
      <c r="AI319" s="41"/>
      <c r="AL319" s="1"/>
      <c r="AM319" s="41"/>
      <c r="AP319" s="1"/>
      <c r="AQ319" s="41"/>
      <c r="AT319" s="41"/>
      <c r="AU319" s="41"/>
      <c r="AV319" s="41"/>
    </row>
    <row r="320" spans="1:48" ht="13.5" thickBot="1" x14ac:dyDescent="0.35">
      <c r="A320" s="82">
        <v>45609</v>
      </c>
      <c r="B320" s="83">
        <v>75.188190909090906</v>
      </c>
      <c r="C320" s="83">
        <v>97.255345454545463</v>
      </c>
      <c r="D320" s="83">
        <v>103.03323636363638</v>
      </c>
      <c r="E320" s="83">
        <v>96.093181818181833</v>
      </c>
      <c r="F320" s="83">
        <v>85.244754545454555</v>
      </c>
      <c r="G320" s="83"/>
      <c r="H320" s="83">
        <v>91.362941818181838</v>
      </c>
      <c r="I320" s="83">
        <v>103.03323636363638</v>
      </c>
      <c r="J320" s="83">
        <v>75.188190909090906</v>
      </c>
      <c r="K320" s="83">
        <v>27.84504545454547</v>
      </c>
      <c r="L320" s="84"/>
      <c r="Y320" s="42"/>
      <c r="Z320" s="1"/>
      <c r="AA320" s="41"/>
      <c r="AD320" s="1"/>
      <c r="AE320" s="41"/>
      <c r="AH320" s="1"/>
      <c r="AI320" s="41"/>
      <c r="AL320" s="1"/>
      <c r="AM320" s="41"/>
      <c r="AP320" s="1"/>
      <c r="AQ320" s="41"/>
      <c r="AT320" s="41"/>
      <c r="AU320" s="41"/>
      <c r="AV320" s="41"/>
    </row>
    <row r="321" spans="1:48" ht="13.5" thickBot="1" x14ac:dyDescent="0.35">
      <c r="A321" s="82">
        <v>45610</v>
      </c>
      <c r="B321" s="83">
        <v>75.073454545454538</v>
      </c>
      <c r="C321" s="83">
        <v>97.188845454545444</v>
      </c>
      <c r="D321" s="83">
        <v>103.01036363636364</v>
      </c>
      <c r="E321" s="83">
        <v>95.638518181818185</v>
      </c>
      <c r="F321" s="83">
        <v>85.163872727272732</v>
      </c>
      <c r="G321" s="83"/>
      <c r="H321" s="83">
        <v>91.215010909090921</v>
      </c>
      <c r="I321" s="83">
        <v>103.01036363636364</v>
      </c>
      <c r="J321" s="83">
        <v>75.073454545454538</v>
      </c>
      <c r="K321" s="83">
        <v>27.936909090909097</v>
      </c>
      <c r="L321" s="84"/>
      <c r="Y321" s="42"/>
      <c r="Z321" s="1"/>
      <c r="AA321" s="41"/>
      <c r="AD321" s="1"/>
      <c r="AE321" s="41"/>
      <c r="AH321" s="1"/>
      <c r="AI321" s="41"/>
      <c r="AL321" s="1"/>
      <c r="AM321" s="41"/>
      <c r="AP321" s="1"/>
      <c r="AQ321" s="41"/>
      <c r="AT321" s="41"/>
      <c r="AU321" s="41"/>
      <c r="AV321" s="41"/>
    </row>
    <row r="322" spans="1:48" ht="13.5" thickBot="1" x14ac:dyDescent="0.35">
      <c r="A322" s="82">
        <v>45611</v>
      </c>
      <c r="B322" s="83">
        <v>74.752372727272729</v>
      </c>
      <c r="C322" s="83">
        <v>97.076645454545456</v>
      </c>
      <c r="D322" s="83">
        <v>102.96425454545455</v>
      </c>
      <c r="E322" s="83">
        <v>95.222218181818192</v>
      </c>
      <c r="F322" s="83">
        <v>85.106300000000005</v>
      </c>
      <c r="G322" s="83"/>
      <c r="H322" s="83">
        <v>91.024358181818187</v>
      </c>
      <c r="I322" s="83">
        <v>102.96425454545455</v>
      </c>
      <c r="J322" s="83">
        <v>74.752372727272729</v>
      </c>
      <c r="K322" s="83">
        <v>28.211881818181823</v>
      </c>
      <c r="L322" s="84"/>
      <c r="Y322" s="42"/>
      <c r="Z322" s="1"/>
      <c r="AA322" s="41"/>
      <c r="AD322" s="1"/>
      <c r="AE322" s="41"/>
      <c r="AH322" s="1"/>
      <c r="AI322" s="41"/>
      <c r="AL322" s="1"/>
      <c r="AM322" s="41"/>
      <c r="AP322" s="1"/>
      <c r="AQ322" s="41"/>
      <c r="AT322" s="41"/>
      <c r="AU322" s="41"/>
      <c r="AV322" s="41"/>
    </row>
    <row r="323" spans="1:48" ht="13.5" thickBot="1" x14ac:dyDescent="0.35">
      <c r="A323" s="82">
        <v>45612</v>
      </c>
      <c r="B323" s="83">
        <v>74.371327272727271</v>
      </c>
      <c r="C323" s="83">
        <v>97.015363636363645</v>
      </c>
      <c r="D323" s="83">
        <v>102.7848</v>
      </c>
      <c r="E323" s="83">
        <v>94.950572727272728</v>
      </c>
      <c r="F323" s="83">
        <v>85.01658181818182</v>
      </c>
      <c r="G323" s="83"/>
      <c r="H323" s="83">
        <v>90.827729090909102</v>
      </c>
      <c r="I323" s="83">
        <v>102.7848</v>
      </c>
      <c r="J323" s="83">
        <v>74.371327272727271</v>
      </c>
      <c r="K323" s="83">
        <v>28.413472727272733</v>
      </c>
      <c r="L323" s="84"/>
      <c r="Y323" s="42"/>
      <c r="Z323" s="1"/>
      <c r="AA323" s="41"/>
      <c r="AD323" s="1"/>
      <c r="AE323" s="41"/>
      <c r="AH323" s="1"/>
      <c r="AI323" s="41"/>
      <c r="AL323" s="1"/>
      <c r="AM323" s="41"/>
      <c r="AP323" s="1"/>
      <c r="AQ323" s="41"/>
      <c r="AT323" s="41"/>
      <c r="AU323" s="41"/>
      <c r="AV323" s="41"/>
    </row>
    <row r="324" spans="1:48" ht="13.5" thickBot="1" x14ac:dyDescent="0.35">
      <c r="A324" s="82">
        <v>45613</v>
      </c>
      <c r="B324" s="83">
        <v>74.041763636363626</v>
      </c>
      <c r="C324" s="83">
        <v>96.979827272727277</v>
      </c>
      <c r="D324" s="83">
        <v>102.61720909090909</v>
      </c>
      <c r="E324" s="83">
        <v>94.673445454545444</v>
      </c>
      <c r="F324" s="83">
        <v>84.737263636363636</v>
      </c>
      <c r="G324" s="83"/>
      <c r="H324" s="83">
        <v>90.609901818181811</v>
      </c>
      <c r="I324" s="83">
        <v>102.61720909090909</v>
      </c>
      <c r="J324" s="83">
        <v>74.041763636363626</v>
      </c>
      <c r="K324" s="83">
        <v>28.575445454545459</v>
      </c>
      <c r="L324" s="84"/>
      <c r="Y324" s="42"/>
      <c r="Z324" s="1"/>
      <c r="AA324" s="41"/>
      <c r="AD324" s="1"/>
      <c r="AE324" s="41"/>
      <c r="AH324" s="1"/>
      <c r="AI324" s="41"/>
      <c r="AL324" s="1"/>
      <c r="AM324" s="41"/>
      <c r="AP324" s="1"/>
      <c r="AQ324" s="41"/>
      <c r="AT324" s="41"/>
      <c r="AU324" s="41"/>
      <c r="AV324" s="41"/>
    </row>
    <row r="325" spans="1:48" ht="13.5" thickBot="1" x14ac:dyDescent="0.35">
      <c r="A325" s="82">
        <v>45614</v>
      </c>
      <c r="B325" s="83">
        <v>73.749618181818178</v>
      </c>
      <c r="C325" s="83">
        <v>96.868590909090912</v>
      </c>
      <c r="D325" s="83">
        <v>102.54939090909092</v>
      </c>
      <c r="E325" s="83">
        <v>94.220636363636359</v>
      </c>
      <c r="F325" s="83">
        <v>84.260681818181808</v>
      </c>
      <c r="G325" s="83"/>
      <c r="H325" s="83">
        <v>90.329783636363629</v>
      </c>
      <c r="I325" s="83">
        <v>102.54939090909092</v>
      </c>
      <c r="J325" s="83">
        <v>73.749618181818178</v>
      </c>
      <c r="K325" s="83">
        <v>28.799772727272739</v>
      </c>
      <c r="L325" s="84"/>
      <c r="Y325" s="42"/>
      <c r="Z325" s="1"/>
      <c r="AA325" s="41"/>
      <c r="AD325" s="1"/>
      <c r="AE325" s="41"/>
      <c r="AH325" s="1"/>
      <c r="AI325" s="41"/>
      <c r="AL325" s="1"/>
      <c r="AM325" s="41"/>
      <c r="AP325" s="1"/>
      <c r="AQ325" s="41"/>
      <c r="AT325" s="41"/>
      <c r="AU325" s="41"/>
      <c r="AV325" s="41"/>
    </row>
    <row r="326" spans="1:48" ht="13.5" thickBot="1" x14ac:dyDescent="0.35">
      <c r="A326" s="82">
        <v>45615</v>
      </c>
      <c r="B326" s="83">
        <v>73.5488</v>
      </c>
      <c r="C326" s="83">
        <v>96.774018181818192</v>
      </c>
      <c r="D326" s="83">
        <v>102.58054545454546</v>
      </c>
      <c r="E326" s="83">
        <v>93.762363636363631</v>
      </c>
      <c r="F326" s="83">
        <v>83.77500909090908</v>
      </c>
      <c r="G326" s="83"/>
      <c r="H326" s="83">
        <v>90.088147272727269</v>
      </c>
      <c r="I326" s="83">
        <v>102.58054545454546</v>
      </c>
      <c r="J326" s="83">
        <v>73.5488</v>
      </c>
      <c r="K326" s="83">
        <v>29.031745454545458</v>
      </c>
      <c r="L326" s="84"/>
      <c r="Y326" s="42"/>
      <c r="Z326" s="1"/>
      <c r="AA326" s="41"/>
      <c r="AD326" s="1"/>
      <c r="AE326" s="41"/>
      <c r="AH326" s="1"/>
      <c r="AI326" s="41"/>
      <c r="AL326" s="1"/>
      <c r="AM326" s="41"/>
      <c r="AP326" s="1"/>
      <c r="AQ326" s="41"/>
      <c r="AT326" s="41"/>
      <c r="AU326" s="41"/>
      <c r="AV326" s="41"/>
    </row>
    <row r="327" spans="1:48" ht="13.5" thickBot="1" x14ac:dyDescent="0.35">
      <c r="A327" s="82">
        <v>45616</v>
      </c>
      <c r="B327" s="83">
        <v>73.397236363636367</v>
      </c>
      <c r="C327" s="83">
        <v>96.658227272727288</v>
      </c>
      <c r="D327" s="83">
        <v>102.46168181818183</v>
      </c>
      <c r="E327" s="83">
        <v>93.294009090909086</v>
      </c>
      <c r="F327" s="83">
        <v>83.197118181818183</v>
      </c>
      <c r="G327" s="83"/>
      <c r="H327" s="83">
        <v>89.801654545454539</v>
      </c>
      <c r="I327" s="83">
        <v>102.46168181818183</v>
      </c>
      <c r="J327" s="83">
        <v>73.397236363636367</v>
      </c>
      <c r="K327" s="83">
        <v>29.064445454545464</v>
      </c>
      <c r="L327" s="84"/>
      <c r="Y327" s="42"/>
      <c r="Z327" s="1"/>
      <c r="AA327" s="41"/>
      <c r="AD327" s="1"/>
      <c r="AE327" s="41"/>
      <c r="AH327" s="1"/>
      <c r="AI327" s="41"/>
      <c r="AL327" s="1"/>
      <c r="AM327" s="41"/>
      <c r="AP327" s="1"/>
      <c r="AQ327" s="41"/>
      <c r="AT327" s="41"/>
      <c r="AU327" s="41"/>
      <c r="AV327" s="41"/>
    </row>
    <row r="328" spans="1:48" ht="13.5" thickBot="1" x14ac:dyDescent="0.35">
      <c r="A328" s="82">
        <v>45617</v>
      </c>
      <c r="B328" s="83">
        <v>73.206554545454551</v>
      </c>
      <c r="C328" s="83">
        <v>96.45031818181819</v>
      </c>
      <c r="D328" s="83">
        <v>102.25795454545455</v>
      </c>
      <c r="E328" s="83">
        <v>92.704436363636361</v>
      </c>
      <c r="F328" s="83">
        <v>82.570263636363634</v>
      </c>
      <c r="G328" s="83"/>
      <c r="H328" s="83">
        <v>89.437905454545458</v>
      </c>
      <c r="I328" s="83">
        <v>102.25795454545455</v>
      </c>
      <c r="J328" s="83">
        <v>73.206554545454551</v>
      </c>
      <c r="K328" s="83">
        <v>29.051400000000001</v>
      </c>
      <c r="L328" s="84"/>
      <c r="Y328" s="42"/>
      <c r="Z328" s="1"/>
      <c r="AA328" s="41"/>
      <c r="AD328" s="1"/>
      <c r="AE328" s="41"/>
      <c r="AH328" s="1"/>
      <c r="AI328" s="41"/>
      <c r="AL328" s="1"/>
      <c r="AM328" s="41"/>
      <c r="AP328" s="1"/>
      <c r="AQ328" s="41"/>
      <c r="AT328" s="41"/>
      <c r="AU328" s="41"/>
      <c r="AV328" s="41"/>
    </row>
    <row r="329" spans="1:48" ht="13.5" thickBot="1" x14ac:dyDescent="0.35">
      <c r="A329" s="82">
        <v>45618</v>
      </c>
      <c r="B329" s="83">
        <v>72.788499999999999</v>
      </c>
      <c r="C329" s="83">
        <v>96.214363636363629</v>
      </c>
      <c r="D329" s="83">
        <v>101.95927272727272</v>
      </c>
      <c r="E329" s="83">
        <v>92.129599999999996</v>
      </c>
      <c r="F329" s="83">
        <v>82.083390909090909</v>
      </c>
      <c r="G329" s="83"/>
      <c r="H329" s="83">
        <v>89.035025454545433</v>
      </c>
      <c r="I329" s="83">
        <v>101.95927272727272</v>
      </c>
      <c r="J329" s="83">
        <v>72.788499999999999</v>
      </c>
      <c r="K329" s="83">
        <v>29.17077272727272</v>
      </c>
      <c r="L329" s="84"/>
      <c r="Y329" s="42"/>
      <c r="Z329" s="1"/>
      <c r="AA329" s="41"/>
      <c r="AD329" s="1"/>
      <c r="AE329" s="41"/>
      <c r="AH329" s="1"/>
      <c r="AI329" s="41"/>
      <c r="AL329" s="1"/>
      <c r="AM329" s="41"/>
      <c r="AP329" s="1"/>
      <c r="AQ329" s="41"/>
      <c r="AT329" s="41"/>
      <c r="AU329" s="41"/>
      <c r="AV329" s="41"/>
    </row>
    <row r="330" spans="1:48" ht="13.5" thickBot="1" x14ac:dyDescent="0.35">
      <c r="A330" s="82">
        <v>45619</v>
      </c>
      <c r="B330" s="83">
        <v>72.307054545454548</v>
      </c>
      <c r="C330" s="83">
        <v>96.038727272727272</v>
      </c>
      <c r="D330" s="83">
        <v>101.72213636363637</v>
      </c>
      <c r="E330" s="83">
        <v>91.724809090909091</v>
      </c>
      <c r="F330" s="83">
        <v>81.628827272727278</v>
      </c>
      <c r="G330" s="83"/>
      <c r="H330" s="83">
        <v>88.684310909090911</v>
      </c>
      <c r="I330" s="83">
        <v>101.72213636363637</v>
      </c>
      <c r="J330" s="83">
        <v>72.307054545454548</v>
      </c>
      <c r="K330" s="83">
        <v>29.415081818181818</v>
      </c>
      <c r="L330" s="84"/>
      <c r="Y330" s="42"/>
      <c r="Z330" s="1"/>
      <c r="AA330" s="41"/>
      <c r="AD330" s="1"/>
      <c r="AE330" s="41"/>
      <c r="AH330" s="1"/>
      <c r="AI330" s="41"/>
      <c r="AL330" s="1"/>
      <c r="AM330" s="41"/>
      <c r="AP330" s="1"/>
      <c r="AQ330" s="41"/>
      <c r="AT330" s="41"/>
      <c r="AU330" s="41"/>
      <c r="AV330" s="41"/>
    </row>
    <row r="331" spans="1:48" ht="13.5" thickBot="1" x14ac:dyDescent="0.35">
      <c r="A331" s="82">
        <v>45620</v>
      </c>
      <c r="B331" s="83">
        <v>71.745981818181818</v>
      </c>
      <c r="C331" s="83">
        <v>95.861727272727279</v>
      </c>
      <c r="D331" s="83">
        <v>101.46820000000001</v>
      </c>
      <c r="E331" s="83">
        <v>91.496027272727275</v>
      </c>
      <c r="F331" s="83">
        <v>81.058527272727275</v>
      </c>
      <c r="G331" s="83"/>
      <c r="H331" s="83">
        <v>88.326092727272723</v>
      </c>
      <c r="I331" s="83">
        <v>101.46820000000001</v>
      </c>
      <c r="J331" s="83">
        <v>71.745981818181818</v>
      </c>
      <c r="K331" s="83">
        <v>29.722218181818192</v>
      </c>
      <c r="L331" s="84"/>
      <c r="Y331" s="42"/>
      <c r="Z331" s="1"/>
      <c r="AA331" s="41"/>
      <c r="AD331" s="1"/>
      <c r="AE331" s="41"/>
      <c r="AH331" s="1"/>
      <c r="AI331" s="41"/>
      <c r="AL331" s="1"/>
      <c r="AM331" s="41"/>
      <c r="AP331" s="1"/>
      <c r="AQ331" s="41"/>
      <c r="AT331" s="41"/>
      <c r="AU331" s="41"/>
      <c r="AV331" s="41"/>
    </row>
    <row r="332" spans="1:48" ht="13.5" thickBot="1" x14ac:dyDescent="0.35">
      <c r="A332" s="82">
        <v>45621</v>
      </c>
      <c r="B332" s="83">
        <v>71.212900000000005</v>
      </c>
      <c r="C332" s="83">
        <v>95.6874090909091</v>
      </c>
      <c r="D332" s="83">
        <v>101.2235</v>
      </c>
      <c r="E332" s="83">
        <v>91.19783636363637</v>
      </c>
      <c r="F332" s="83">
        <v>80.475300000000004</v>
      </c>
      <c r="G332" s="83"/>
      <c r="H332" s="83">
        <v>87.959389090909099</v>
      </c>
      <c r="I332" s="83">
        <v>101.2235</v>
      </c>
      <c r="J332" s="83">
        <v>71.212900000000005</v>
      </c>
      <c r="K332" s="83">
        <v>30.010599999999997</v>
      </c>
      <c r="L332" s="84"/>
      <c r="Y332" s="42"/>
      <c r="Z332" s="1"/>
      <c r="AA332" s="41"/>
      <c r="AD332" s="1"/>
      <c r="AE332" s="41"/>
      <c r="AH332" s="1"/>
      <c r="AI332" s="41"/>
      <c r="AL332" s="1"/>
      <c r="AM332" s="41"/>
      <c r="AP332" s="1"/>
      <c r="AQ332" s="41"/>
      <c r="AT332" s="41"/>
      <c r="AU332" s="41"/>
      <c r="AV332" s="41"/>
    </row>
    <row r="333" spans="1:48" ht="13.5" thickBot="1" x14ac:dyDescent="0.35">
      <c r="A333" s="82">
        <v>45622</v>
      </c>
      <c r="B333" s="83">
        <v>70.696209090909093</v>
      </c>
      <c r="C333" s="83">
        <v>95.618281818181813</v>
      </c>
      <c r="D333" s="83">
        <v>100.95375454545454</v>
      </c>
      <c r="E333" s="83">
        <v>90.821572727272724</v>
      </c>
      <c r="F333" s="83">
        <v>79.866609090909094</v>
      </c>
      <c r="G333" s="83"/>
      <c r="H333" s="83">
        <v>87.591285454545456</v>
      </c>
      <c r="I333" s="83">
        <v>100.95375454545454</v>
      </c>
      <c r="J333" s="83">
        <v>70.696209090909093</v>
      </c>
      <c r="K333" s="83">
        <v>30.257545454545451</v>
      </c>
      <c r="L333" s="84"/>
      <c r="Y333" s="42"/>
      <c r="Z333" s="1"/>
      <c r="AA333" s="41"/>
      <c r="AD333" s="1"/>
      <c r="AE333" s="41"/>
      <c r="AH333" s="1"/>
      <c r="AI333" s="41"/>
      <c r="AL333" s="1"/>
      <c r="AM333" s="41"/>
      <c r="AP333" s="1"/>
      <c r="AQ333" s="41"/>
      <c r="AT333" s="41"/>
      <c r="AU333" s="41"/>
      <c r="AV333" s="41"/>
    </row>
    <row r="334" spans="1:48" ht="13.5" thickBot="1" x14ac:dyDescent="0.35">
      <c r="A334" s="82">
        <v>45623</v>
      </c>
      <c r="B334" s="83">
        <v>70.2684</v>
      </c>
      <c r="C334" s="83">
        <v>95.570300000000003</v>
      </c>
      <c r="D334" s="83">
        <v>100.50517272727274</v>
      </c>
      <c r="E334" s="83">
        <v>90.422118181818178</v>
      </c>
      <c r="F334" s="83">
        <v>79.314281818181811</v>
      </c>
      <c r="G334" s="83"/>
      <c r="H334" s="83">
        <v>87.216054545454554</v>
      </c>
      <c r="I334" s="83">
        <v>100.50517272727274</v>
      </c>
      <c r="J334" s="83">
        <v>70.2684</v>
      </c>
      <c r="K334" s="83">
        <v>30.236772727272736</v>
      </c>
      <c r="L334" s="84"/>
      <c r="Y334" s="42"/>
      <c r="Z334" s="1"/>
      <c r="AA334" s="41"/>
      <c r="AD334" s="1"/>
      <c r="AE334" s="41"/>
      <c r="AH334" s="1"/>
      <c r="AI334" s="41"/>
      <c r="AL334" s="1"/>
      <c r="AM334" s="41"/>
      <c r="AP334" s="1"/>
      <c r="AQ334" s="41"/>
      <c r="AT334" s="41"/>
      <c r="AU334" s="41"/>
      <c r="AV334" s="41"/>
    </row>
    <row r="335" spans="1:48" ht="13.5" thickBot="1" x14ac:dyDescent="0.35">
      <c r="A335" s="82">
        <v>45624</v>
      </c>
      <c r="B335" s="83">
        <v>69.840154545454553</v>
      </c>
      <c r="C335" s="83">
        <v>95.26367272727272</v>
      </c>
      <c r="D335" s="83">
        <v>99.991872727272721</v>
      </c>
      <c r="E335" s="83">
        <v>90.006627272727272</v>
      </c>
      <c r="F335" s="83">
        <v>78.837572727272729</v>
      </c>
      <c r="G335" s="83"/>
      <c r="H335" s="83">
        <v>86.78797999999999</v>
      </c>
      <c r="I335" s="83">
        <v>99.991872727272721</v>
      </c>
      <c r="J335" s="83">
        <v>69.840154545454553</v>
      </c>
      <c r="K335" s="83">
        <v>30.151718181818168</v>
      </c>
      <c r="L335" s="84"/>
      <c r="Y335" s="42"/>
      <c r="Z335" s="1"/>
      <c r="AA335" s="41"/>
      <c r="AD335" s="1"/>
      <c r="AE335" s="41"/>
      <c r="AH335" s="1"/>
      <c r="AI335" s="41"/>
      <c r="AL335" s="1"/>
      <c r="AM335" s="41"/>
      <c r="AP335" s="1"/>
      <c r="AQ335" s="41"/>
      <c r="AT335" s="41"/>
      <c r="AU335" s="41"/>
      <c r="AV335" s="41"/>
    </row>
    <row r="336" spans="1:48" ht="13.5" thickBot="1" x14ac:dyDescent="0.35">
      <c r="A336" s="82">
        <v>45625</v>
      </c>
      <c r="B336" s="83">
        <v>69.244609090909094</v>
      </c>
      <c r="C336" s="83">
        <v>94.846800000000016</v>
      </c>
      <c r="D336" s="83">
        <v>99.385136363636363</v>
      </c>
      <c r="E336" s="83">
        <v>89.538381818181819</v>
      </c>
      <c r="F336" s="83">
        <v>78.501972727272729</v>
      </c>
      <c r="G336" s="83"/>
      <c r="H336" s="83">
        <v>86.303380000000004</v>
      </c>
      <c r="I336" s="83">
        <v>99.385136363636363</v>
      </c>
      <c r="J336" s="83">
        <v>69.244609090909094</v>
      </c>
      <c r="K336" s="83">
        <v>30.140527272727269</v>
      </c>
      <c r="L336" s="84"/>
      <c r="Y336" s="42"/>
      <c r="Z336" s="1"/>
      <c r="AA336" s="41"/>
      <c r="AD336" s="1"/>
      <c r="AE336" s="41"/>
      <c r="AH336" s="1"/>
      <c r="AI336" s="41"/>
      <c r="AL336" s="1"/>
      <c r="AM336" s="41"/>
      <c r="AP336" s="1"/>
      <c r="AQ336" s="41"/>
      <c r="AT336" s="41"/>
      <c r="AU336" s="41"/>
      <c r="AV336" s="41"/>
    </row>
    <row r="337" spans="1:48" ht="13.5" thickBot="1" x14ac:dyDescent="0.35">
      <c r="A337" s="82">
        <v>45626</v>
      </c>
      <c r="B337" s="83">
        <v>68.687190909090901</v>
      </c>
      <c r="C337" s="83">
        <v>94.43059090909091</v>
      </c>
      <c r="D337" s="83">
        <v>98.787990909090908</v>
      </c>
      <c r="E337" s="83">
        <v>89.190063636363632</v>
      </c>
      <c r="F337" s="83">
        <v>78.078745454545455</v>
      </c>
      <c r="G337" s="83"/>
      <c r="H337" s="83">
        <v>85.834916363636367</v>
      </c>
      <c r="I337" s="83">
        <v>98.787990909090908</v>
      </c>
      <c r="J337" s="83">
        <v>68.687190909090901</v>
      </c>
      <c r="K337" s="83">
        <v>30.100800000000007</v>
      </c>
      <c r="L337" s="84"/>
      <c r="Y337" s="42"/>
      <c r="Z337" s="1"/>
      <c r="AA337" s="41"/>
      <c r="AD337" s="1"/>
      <c r="AE337" s="41"/>
      <c r="AH337" s="1"/>
      <c r="AI337" s="41"/>
      <c r="AL337" s="1"/>
      <c r="AM337" s="41"/>
      <c r="AP337" s="1"/>
      <c r="AQ337" s="41"/>
      <c r="AT337" s="41"/>
      <c r="AU337" s="41"/>
      <c r="AV337" s="41"/>
    </row>
    <row r="338" spans="1:48" ht="13.5" thickBot="1" x14ac:dyDescent="0.35">
      <c r="A338" s="82">
        <v>45627</v>
      </c>
      <c r="B338" s="83">
        <v>68.117509090909095</v>
      </c>
      <c r="C338" s="83">
        <v>93.949645454545447</v>
      </c>
      <c r="D338" s="83">
        <v>98.227981818181831</v>
      </c>
      <c r="E338" s="83">
        <v>88.773345454545449</v>
      </c>
      <c r="F338" s="83">
        <v>77.644527272727274</v>
      </c>
      <c r="G338" s="83"/>
      <c r="H338" s="83">
        <v>85.342601818181819</v>
      </c>
      <c r="I338" s="83">
        <v>98.227981818181831</v>
      </c>
      <c r="J338" s="83">
        <v>68.117509090909095</v>
      </c>
      <c r="K338" s="83">
        <v>30.110472727272736</v>
      </c>
      <c r="L338" s="84"/>
      <c r="Y338" s="42"/>
      <c r="Z338" s="1"/>
      <c r="AA338" s="41"/>
      <c r="AD338" s="1"/>
      <c r="AE338" s="41"/>
      <c r="AH338" s="1"/>
      <c r="AI338" s="41"/>
      <c r="AL338" s="1"/>
      <c r="AM338" s="41"/>
      <c r="AP338" s="1"/>
      <c r="AQ338" s="41"/>
      <c r="AT338" s="41"/>
      <c r="AU338" s="41"/>
      <c r="AV338" s="41"/>
    </row>
    <row r="339" spans="1:48" ht="13.5" thickBot="1" x14ac:dyDescent="0.35">
      <c r="A339" s="82">
        <v>45628</v>
      </c>
      <c r="B339" s="83">
        <v>67.522081818181817</v>
      </c>
      <c r="C339" s="83">
        <v>93.482499999999987</v>
      </c>
      <c r="D339" s="83">
        <v>97.729790909090923</v>
      </c>
      <c r="E339" s="83">
        <v>88.328618181818172</v>
      </c>
      <c r="F339" s="83">
        <v>77.097018181818171</v>
      </c>
      <c r="G339" s="83"/>
      <c r="H339" s="83">
        <v>84.832001818181809</v>
      </c>
      <c r="I339" s="83">
        <v>97.729790909090923</v>
      </c>
      <c r="J339" s="83">
        <v>67.522081818181817</v>
      </c>
      <c r="K339" s="83">
        <v>30.207709090909105</v>
      </c>
      <c r="L339" s="84"/>
      <c r="Y339" s="42"/>
      <c r="Z339" s="1"/>
      <c r="AA339" s="41"/>
      <c r="AD339" s="1"/>
      <c r="AE339" s="41"/>
      <c r="AH339" s="1"/>
      <c r="AI339" s="41"/>
      <c r="AL339" s="1"/>
      <c r="AM339" s="41"/>
      <c r="AP339" s="1"/>
      <c r="AQ339" s="41"/>
      <c r="AT339" s="41"/>
      <c r="AU339" s="41"/>
      <c r="AV339" s="41"/>
    </row>
    <row r="340" spans="1:48" ht="13.5" thickBot="1" x14ac:dyDescent="0.35">
      <c r="A340" s="82">
        <v>45629</v>
      </c>
      <c r="B340" s="83">
        <v>66.936909090909097</v>
      </c>
      <c r="C340" s="83">
        <v>93.182036363636371</v>
      </c>
      <c r="D340" s="83">
        <v>97.286890909090914</v>
      </c>
      <c r="E340" s="83">
        <v>87.806563636363634</v>
      </c>
      <c r="F340" s="83">
        <v>76.473163636363637</v>
      </c>
      <c r="G340" s="83"/>
      <c r="H340" s="83">
        <v>84.337112727272739</v>
      </c>
      <c r="I340" s="83">
        <v>97.286890909090914</v>
      </c>
      <c r="J340" s="83">
        <v>66.936909090909097</v>
      </c>
      <c r="K340" s="83">
        <v>30.349981818181817</v>
      </c>
      <c r="L340" s="84"/>
      <c r="Y340" s="42"/>
      <c r="Z340" s="1"/>
      <c r="AA340" s="41"/>
      <c r="AD340" s="1"/>
      <c r="AE340" s="41"/>
      <c r="AH340" s="1"/>
      <c r="AI340" s="41"/>
      <c r="AL340" s="1"/>
      <c r="AM340" s="41"/>
      <c r="AP340" s="1"/>
      <c r="AQ340" s="41"/>
      <c r="AT340" s="41"/>
      <c r="AU340" s="41"/>
      <c r="AV340" s="41"/>
    </row>
    <row r="341" spans="1:48" ht="13.5" thickBot="1" x14ac:dyDescent="0.35">
      <c r="A341" s="82">
        <v>45630</v>
      </c>
      <c r="B341" s="83">
        <v>66.479472727272721</v>
      </c>
      <c r="C341" s="83">
        <v>92.886945454545454</v>
      </c>
      <c r="D341" s="83">
        <v>96.671072727272744</v>
      </c>
      <c r="E341" s="83">
        <v>87.226800000000011</v>
      </c>
      <c r="F341" s="83">
        <v>75.892136363636368</v>
      </c>
      <c r="G341" s="83"/>
      <c r="H341" s="83">
        <v>83.831285454545466</v>
      </c>
      <c r="I341" s="83">
        <v>96.671072727272744</v>
      </c>
      <c r="J341" s="83">
        <v>66.479472727272721</v>
      </c>
      <c r="K341" s="83">
        <v>30.191600000000022</v>
      </c>
      <c r="L341" s="84"/>
      <c r="Y341" s="42"/>
      <c r="Z341" s="1"/>
      <c r="AA341" s="41"/>
      <c r="AD341" s="1"/>
      <c r="AE341" s="41"/>
      <c r="AH341" s="1"/>
      <c r="AI341" s="41"/>
      <c r="AL341" s="1"/>
      <c r="AM341" s="41"/>
      <c r="AP341" s="1"/>
      <c r="AQ341" s="41"/>
      <c r="AT341" s="41"/>
      <c r="AU341" s="41"/>
      <c r="AV341" s="41"/>
    </row>
    <row r="342" spans="1:48" ht="13.5" thickBot="1" x14ac:dyDescent="0.35">
      <c r="A342" s="82">
        <v>45631</v>
      </c>
      <c r="B342" s="83">
        <v>66.017318181818183</v>
      </c>
      <c r="C342" s="83">
        <v>92.458427272727263</v>
      </c>
      <c r="D342" s="83">
        <v>96.068127272727267</v>
      </c>
      <c r="E342" s="83">
        <v>86.715063636363638</v>
      </c>
      <c r="F342" s="83">
        <v>75.380536363636352</v>
      </c>
      <c r="G342" s="83"/>
      <c r="H342" s="83">
        <v>83.327894545454541</v>
      </c>
      <c r="I342" s="83">
        <v>96.068127272727267</v>
      </c>
      <c r="J342" s="83">
        <v>66.017318181818183</v>
      </c>
      <c r="K342" s="83">
        <v>30.050809090909084</v>
      </c>
      <c r="L342" s="84"/>
      <c r="Y342" s="42"/>
      <c r="Z342" s="1"/>
      <c r="AA342" s="41"/>
      <c r="AD342" s="1"/>
      <c r="AE342" s="41"/>
      <c r="AH342" s="1"/>
      <c r="AI342" s="41"/>
      <c r="AL342" s="1"/>
      <c r="AM342" s="41"/>
      <c r="AP342" s="1"/>
      <c r="AQ342" s="41"/>
      <c r="AT342" s="41"/>
      <c r="AU342" s="41"/>
      <c r="AV342" s="41"/>
    </row>
    <row r="343" spans="1:48" ht="13.5" thickBot="1" x14ac:dyDescent="0.35">
      <c r="A343" s="82">
        <v>45632</v>
      </c>
      <c r="B343" s="83">
        <v>65.381009090909089</v>
      </c>
      <c r="C343" s="83">
        <v>91.998627272727276</v>
      </c>
      <c r="D343" s="83">
        <v>95.46123636363636</v>
      </c>
      <c r="E343" s="83">
        <v>86.279536363636353</v>
      </c>
      <c r="F343" s="83">
        <v>75.064445454545449</v>
      </c>
      <c r="G343" s="83"/>
      <c r="H343" s="83">
        <v>82.836970909090908</v>
      </c>
      <c r="I343" s="83">
        <v>95.46123636363636</v>
      </c>
      <c r="J343" s="83">
        <v>65.381009090909089</v>
      </c>
      <c r="K343" s="83">
        <v>30.080227272727271</v>
      </c>
      <c r="L343" s="84"/>
      <c r="Y343" s="42"/>
      <c r="Z343" s="1"/>
      <c r="AA343" s="41"/>
      <c r="AD343" s="1"/>
      <c r="AE343" s="41"/>
      <c r="AH343" s="1"/>
      <c r="AI343" s="41"/>
      <c r="AL343" s="1"/>
      <c r="AM343" s="41"/>
      <c r="AP343" s="1"/>
      <c r="AQ343" s="41"/>
      <c r="AT343" s="41"/>
      <c r="AU343" s="41"/>
      <c r="AV343" s="41"/>
    </row>
    <row r="344" spans="1:48" ht="13.5" thickBot="1" x14ac:dyDescent="0.35">
      <c r="A344" s="82">
        <v>45633</v>
      </c>
      <c r="B344" s="83">
        <v>64.763300000000001</v>
      </c>
      <c r="C344" s="83">
        <v>91.504945454545449</v>
      </c>
      <c r="D344" s="83">
        <v>94.914418181818192</v>
      </c>
      <c r="E344" s="83">
        <v>85.932445454545459</v>
      </c>
      <c r="F344" s="83">
        <v>74.826763636363637</v>
      </c>
      <c r="G344" s="83"/>
      <c r="H344" s="83">
        <v>82.388374545454553</v>
      </c>
      <c r="I344" s="83">
        <v>94.914418181818192</v>
      </c>
      <c r="J344" s="83">
        <v>64.763300000000001</v>
      </c>
      <c r="K344" s="83">
        <v>30.151118181818191</v>
      </c>
      <c r="L344" s="84"/>
      <c r="Y344" s="42"/>
      <c r="Z344" s="1"/>
      <c r="AA344" s="41"/>
      <c r="AD344" s="1"/>
      <c r="AE344" s="41"/>
      <c r="AH344" s="1"/>
      <c r="AI344" s="41"/>
      <c r="AL344" s="1"/>
      <c r="AM344" s="41"/>
      <c r="AP344" s="1"/>
      <c r="AQ344" s="41"/>
      <c r="AT344" s="41"/>
      <c r="AU344" s="41"/>
      <c r="AV344" s="41"/>
    </row>
    <row r="345" spans="1:48" ht="13.5" thickBot="1" x14ac:dyDescent="0.35">
      <c r="A345" s="82">
        <v>45634</v>
      </c>
      <c r="B345" s="83">
        <v>64.149245454545451</v>
      </c>
      <c r="C345" s="83">
        <v>90.989345454545457</v>
      </c>
      <c r="D345" s="83">
        <v>94.474072727272727</v>
      </c>
      <c r="E345" s="83">
        <v>85.598454545454544</v>
      </c>
      <c r="F345" s="83">
        <v>74.571881818181822</v>
      </c>
      <c r="G345" s="83"/>
      <c r="H345" s="83">
        <v>81.956600000000009</v>
      </c>
      <c r="I345" s="83">
        <v>94.474072727272727</v>
      </c>
      <c r="J345" s="83">
        <v>64.149245454545451</v>
      </c>
      <c r="K345" s="83">
        <v>30.324827272727276</v>
      </c>
      <c r="L345" s="84"/>
      <c r="Y345" s="42"/>
      <c r="Z345" s="1"/>
      <c r="AA345" s="41"/>
      <c r="AD345" s="1"/>
      <c r="AE345" s="41"/>
      <c r="AH345" s="1"/>
      <c r="AI345" s="41"/>
      <c r="AL345" s="1"/>
      <c r="AM345" s="41"/>
      <c r="AP345" s="1"/>
      <c r="AQ345" s="41"/>
      <c r="AT345" s="41"/>
      <c r="AU345" s="41"/>
      <c r="AV345" s="41"/>
    </row>
    <row r="346" spans="1:48" ht="13.5" thickBot="1" x14ac:dyDescent="0.35">
      <c r="A346" s="82">
        <v>45635</v>
      </c>
      <c r="B346" s="83">
        <v>63.491809090909094</v>
      </c>
      <c r="C346" s="83">
        <v>90.495145454545451</v>
      </c>
      <c r="D346" s="83">
        <v>94.207863636363626</v>
      </c>
      <c r="E346" s="83">
        <v>85.076254545454546</v>
      </c>
      <c r="F346" s="83">
        <v>74.295336363636366</v>
      </c>
      <c r="G346" s="83"/>
      <c r="H346" s="83">
        <v>81.51328181818181</v>
      </c>
      <c r="I346" s="83">
        <v>94.207863636363626</v>
      </c>
      <c r="J346" s="83">
        <v>63.491809090909094</v>
      </c>
      <c r="K346" s="83">
        <v>30.716054545454533</v>
      </c>
      <c r="L346" s="84"/>
      <c r="Y346" s="42"/>
      <c r="Z346" s="1"/>
      <c r="AA346" s="41"/>
      <c r="AD346" s="1"/>
      <c r="AE346" s="41"/>
      <c r="AH346" s="1"/>
      <c r="AI346" s="41"/>
      <c r="AL346" s="1"/>
      <c r="AM346" s="41"/>
      <c r="AP346" s="1"/>
      <c r="AQ346" s="41"/>
      <c r="AT346" s="41"/>
      <c r="AU346" s="41"/>
      <c r="AV346" s="41"/>
    </row>
    <row r="347" spans="1:48" ht="13.5" thickBot="1" x14ac:dyDescent="0.35">
      <c r="A347" s="82">
        <v>45636</v>
      </c>
      <c r="B347" s="83">
        <v>62.885072727272728</v>
      </c>
      <c r="C347" s="83">
        <v>90.057645454545451</v>
      </c>
      <c r="D347" s="83">
        <v>94.005654545454547</v>
      </c>
      <c r="E347" s="83">
        <v>84.393999999999991</v>
      </c>
      <c r="F347" s="83">
        <v>73.994218181818184</v>
      </c>
      <c r="G347" s="83"/>
      <c r="H347" s="83">
        <v>81.06731818181818</v>
      </c>
      <c r="I347" s="83">
        <v>94.005654545454547</v>
      </c>
      <c r="J347" s="83">
        <v>62.885072727272728</v>
      </c>
      <c r="K347" s="83">
        <v>31.120581818181819</v>
      </c>
      <c r="L347" s="84"/>
      <c r="Y347" s="42"/>
      <c r="Z347" s="1"/>
      <c r="AA347" s="41"/>
      <c r="AD347" s="1"/>
      <c r="AE347" s="41"/>
      <c r="AH347" s="1"/>
      <c r="AI347" s="41"/>
      <c r="AL347" s="1"/>
      <c r="AM347" s="41"/>
      <c r="AP347" s="1"/>
      <c r="AQ347" s="41"/>
      <c r="AT347" s="41"/>
      <c r="AU347" s="41"/>
      <c r="AV347" s="41"/>
    </row>
    <row r="348" spans="1:48" ht="13.5" thickBot="1" x14ac:dyDescent="0.35">
      <c r="A348" s="82">
        <v>45637</v>
      </c>
      <c r="B348" s="83">
        <v>62.387563636363637</v>
      </c>
      <c r="C348" s="83">
        <v>89.581572727272729</v>
      </c>
      <c r="D348" s="83">
        <v>93.67716363636363</v>
      </c>
      <c r="E348" s="83">
        <v>83.645181818181811</v>
      </c>
      <c r="F348" s="83">
        <v>73.589672727272728</v>
      </c>
      <c r="G348" s="83"/>
      <c r="H348" s="83">
        <v>80.57623090909091</v>
      </c>
      <c r="I348" s="83">
        <v>93.67716363636363</v>
      </c>
      <c r="J348" s="83">
        <v>62.387563636363637</v>
      </c>
      <c r="K348" s="83">
        <v>31.289599999999993</v>
      </c>
      <c r="L348" s="84"/>
      <c r="Y348" s="42"/>
      <c r="Z348" s="1"/>
      <c r="AA348" s="41"/>
      <c r="AD348" s="1"/>
      <c r="AE348" s="41"/>
      <c r="AH348" s="1"/>
      <c r="AI348" s="41"/>
      <c r="AL348" s="1"/>
      <c r="AM348" s="41"/>
      <c r="AP348" s="1"/>
      <c r="AQ348" s="41"/>
      <c r="AT348" s="41"/>
      <c r="AU348" s="41"/>
      <c r="AV348" s="41"/>
    </row>
    <row r="349" spans="1:48" ht="13.5" thickBot="1" x14ac:dyDescent="0.35">
      <c r="A349" s="82">
        <v>45638</v>
      </c>
      <c r="B349" s="83">
        <v>61.991054545454546</v>
      </c>
      <c r="C349" s="83">
        <v>88.866136363636372</v>
      </c>
      <c r="D349" s="83">
        <v>93.325163636363641</v>
      </c>
      <c r="E349" s="83">
        <v>82.891927272727273</v>
      </c>
      <c r="F349" s="83">
        <v>73.119354545454541</v>
      </c>
      <c r="G349" s="83"/>
      <c r="H349" s="83">
        <v>80.038727272727272</v>
      </c>
      <c r="I349" s="83">
        <v>93.325163636363641</v>
      </c>
      <c r="J349" s="83">
        <v>61.991054545454546</v>
      </c>
      <c r="K349" s="83">
        <v>31.334109090909095</v>
      </c>
      <c r="L349" s="84"/>
      <c r="Y349" s="42"/>
      <c r="Z349" s="1"/>
      <c r="AA349" s="41"/>
      <c r="AD349" s="1"/>
      <c r="AE349" s="41"/>
      <c r="AH349" s="1"/>
      <c r="AI349" s="41"/>
      <c r="AL349" s="1"/>
      <c r="AM349" s="41"/>
      <c r="AP349" s="1"/>
      <c r="AQ349" s="41"/>
      <c r="AT349" s="41"/>
      <c r="AU349" s="41"/>
      <c r="AV349" s="41"/>
    </row>
    <row r="350" spans="1:48" ht="13.5" thickBot="1" x14ac:dyDescent="0.35">
      <c r="A350" s="82">
        <v>45639</v>
      </c>
      <c r="B350" s="83">
        <v>61.447136363636361</v>
      </c>
      <c r="C350" s="83">
        <v>88.083254545454551</v>
      </c>
      <c r="D350" s="83">
        <v>92.963054545454554</v>
      </c>
      <c r="E350" s="83">
        <v>82.184209090909093</v>
      </c>
      <c r="F350" s="83">
        <v>72.754745454545457</v>
      </c>
      <c r="G350" s="83"/>
      <c r="H350" s="83">
        <v>79.48648</v>
      </c>
      <c r="I350" s="83">
        <v>92.963054545454554</v>
      </c>
      <c r="J350" s="83">
        <v>61.447136363636361</v>
      </c>
      <c r="K350" s="83">
        <v>31.515918181818193</v>
      </c>
      <c r="L350" s="84"/>
      <c r="Y350" s="42"/>
      <c r="Z350" s="1"/>
      <c r="AA350" s="41"/>
      <c r="AD350" s="1"/>
      <c r="AE350" s="41"/>
      <c r="AH350" s="1"/>
      <c r="AI350" s="41"/>
      <c r="AL350" s="1"/>
      <c r="AM350" s="41"/>
      <c r="AP350" s="1"/>
      <c r="AQ350" s="41"/>
      <c r="AT350" s="41"/>
      <c r="AU350" s="41"/>
      <c r="AV350" s="41"/>
    </row>
    <row r="351" spans="1:48" ht="13.5" thickBot="1" x14ac:dyDescent="0.35">
      <c r="A351" s="82">
        <v>45640</v>
      </c>
      <c r="B351" s="83">
        <v>60.944381818181817</v>
      </c>
      <c r="C351" s="83">
        <v>87.361827272727268</v>
      </c>
      <c r="D351" s="83">
        <v>92.568736363636361</v>
      </c>
      <c r="E351" s="83">
        <v>81.67586363636363</v>
      </c>
      <c r="F351" s="83">
        <v>72.414681818181819</v>
      </c>
      <c r="G351" s="83"/>
      <c r="H351" s="83">
        <v>78.993098181818169</v>
      </c>
      <c r="I351" s="83">
        <v>92.568736363636361</v>
      </c>
      <c r="J351" s="83">
        <v>60.944381818181817</v>
      </c>
      <c r="K351" s="83">
        <v>31.624354545454544</v>
      </c>
      <c r="L351" s="84"/>
      <c r="Y351" s="42"/>
      <c r="Z351" s="1"/>
      <c r="AA351" s="41"/>
      <c r="AD351" s="1"/>
      <c r="AE351" s="41"/>
      <c r="AH351" s="1"/>
      <c r="AI351" s="41"/>
      <c r="AL351" s="1"/>
      <c r="AM351" s="41"/>
      <c r="AP351" s="1"/>
      <c r="AQ351" s="41"/>
      <c r="AT351" s="41"/>
      <c r="AU351" s="41"/>
      <c r="AV351" s="41"/>
    </row>
    <row r="352" spans="1:48" ht="13.5" thickBot="1" x14ac:dyDescent="0.35">
      <c r="A352" s="82">
        <v>45641</v>
      </c>
      <c r="B352" s="83">
        <v>60.465609090909091</v>
      </c>
      <c r="C352" s="83">
        <v>86.680799999999991</v>
      </c>
      <c r="D352" s="83">
        <v>92.22796363636364</v>
      </c>
      <c r="E352" s="83">
        <v>81.298236363636363</v>
      </c>
      <c r="F352" s="83">
        <v>71.934200000000004</v>
      </c>
      <c r="G352" s="83"/>
      <c r="H352" s="83">
        <v>78.521361818181816</v>
      </c>
      <c r="I352" s="83">
        <v>92.22796363636364</v>
      </c>
      <c r="J352" s="83">
        <v>60.465609090909091</v>
      </c>
      <c r="K352" s="83">
        <v>31.762354545454549</v>
      </c>
      <c r="L352" s="84"/>
      <c r="Y352" s="42"/>
      <c r="Z352" s="1"/>
      <c r="AA352" s="41"/>
      <c r="AD352" s="1"/>
      <c r="AE352" s="41"/>
      <c r="AH352" s="1"/>
      <c r="AI352" s="41"/>
      <c r="AL352" s="1"/>
      <c r="AM352" s="41"/>
      <c r="AP352" s="1"/>
      <c r="AQ352" s="41"/>
      <c r="AT352" s="41"/>
      <c r="AU352" s="41"/>
      <c r="AV352" s="41"/>
    </row>
    <row r="353" spans="1:48" ht="13.5" thickBot="1" x14ac:dyDescent="0.35">
      <c r="A353" s="82">
        <v>45642</v>
      </c>
      <c r="B353" s="83">
        <v>59.981154545454544</v>
      </c>
      <c r="C353" s="83">
        <v>86.087318181818191</v>
      </c>
      <c r="D353" s="83">
        <v>92.064009090909096</v>
      </c>
      <c r="E353" s="83">
        <v>80.868009090909084</v>
      </c>
      <c r="F353" s="83">
        <v>71.297681818181815</v>
      </c>
      <c r="G353" s="83"/>
      <c r="H353" s="83">
        <v>78.059634545454543</v>
      </c>
      <c r="I353" s="83">
        <v>92.064009090909096</v>
      </c>
      <c r="J353" s="83">
        <v>59.981154545454544</v>
      </c>
      <c r="K353" s="83">
        <v>32.082854545454552</v>
      </c>
      <c r="L353" s="84"/>
      <c r="Y353" s="42"/>
      <c r="Z353" s="1"/>
      <c r="AA353" s="41"/>
      <c r="AD353" s="1"/>
      <c r="AE353" s="41"/>
      <c r="AH353" s="1"/>
      <c r="AI353" s="41"/>
      <c r="AL353" s="1"/>
      <c r="AM353" s="41"/>
      <c r="AP353" s="1"/>
      <c r="AQ353" s="41"/>
      <c r="AT353" s="41"/>
      <c r="AU353" s="41"/>
      <c r="AV353" s="41"/>
    </row>
    <row r="354" spans="1:48" ht="13.5" thickBot="1" x14ac:dyDescent="0.35">
      <c r="A354" s="82">
        <v>45643</v>
      </c>
      <c r="B354" s="83">
        <v>59.492945454545456</v>
      </c>
      <c r="C354" s="83">
        <v>85.660790909090906</v>
      </c>
      <c r="D354" s="83">
        <v>91.87772727272727</v>
      </c>
      <c r="E354" s="83">
        <v>80.446945454545457</v>
      </c>
      <c r="F354" s="83">
        <v>70.795299999999997</v>
      </c>
      <c r="G354" s="83"/>
      <c r="H354" s="83">
        <v>77.654741818181819</v>
      </c>
      <c r="I354" s="83">
        <v>91.87772727272727</v>
      </c>
      <c r="J354" s="83">
        <v>59.492945454545456</v>
      </c>
      <c r="K354" s="83">
        <v>32.384781818181814</v>
      </c>
      <c r="L354" s="84"/>
      <c r="Y354" s="42"/>
      <c r="Z354" s="1"/>
      <c r="AA354" s="41"/>
      <c r="AD354" s="1"/>
      <c r="AE354" s="41"/>
      <c r="AH354" s="1"/>
      <c r="AI354" s="41"/>
      <c r="AL354" s="1"/>
      <c r="AM354" s="41"/>
      <c r="AP354" s="1"/>
      <c r="AQ354" s="41"/>
      <c r="AT354" s="41"/>
      <c r="AU354" s="41"/>
      <c r="AV354" s="41"/>
    </row>
    <row r="355" spans="1:48" ht="13.5" thickBot="1" x14ac:dyDescent="0.35">
      <c r="A355" s="82">
        <v>45644</v>
      </c>
      <c r="B355" s="83">
        <v>59.084890909090909</v>
      </c>
      <c r="C355" s="83">
        <v>85.29616363636363</v>
      </c>
      <c r="D355" s="83">
        <v>91.507900000000006</v>
      </c>
      <c r="E355" s="83">
        <v>80.067327272727269</v>
      </c>
      <c r="F355" s="83">
        <v>70.486018181818181</v>
      </c>
      <c r="G355" s="83"/>
      <c r="H355" s="83">
        <v>77.288460000000001</v>
      </c>
      <c r="I355" s="83">
        <v>91.507900000000006</v>
      </c>
      <c r="J355" s="83">
        <v>59.084890909090909</v>
      </c>
      <c r="K355" s="83">
        <v>32.423009090909098</v>
      </c>
      <c r="L355" s="84"/>
      <c r="Y355" s="42"/>
      <c r="Z355" s="1"/>
      <c r="AA355" s="41"/>
      <c r="AD355" s="1"/>
      <c r="AE355" s="41"/>
      <c r="AH355" s="1"/>
      <c r="AI355" s="41"/>
      <c r="AL355" s="1"/>
      <c r="AM355" s="41"/>
      <c r="AP355" s="1"/>
      <c r="AQ355" s="41"/>
      <c r="AT355" s="41"/>
      <c r="AU355" s="41"/>
      <c r="AV355" s="41"/>
    </row>
    <row r="356" spans="1:48" ht="13.5" thickBot="1" x14ac:dyDescent="0.35">
      <c r="A356" s="82">
        <v>45645</v>
      </c>
      <c r="B356" s="83">
        <v>58.648727272727271</v>
      </c>
      <c r="C356" s="83">
        <v>84.920409090909089</v>
      </c>
      <c r="D356" s="83">
        <v>91.111109090909096</v>
      </c>
      <c r="E356" s="83">
        <v>79.78251818181819</v>
      </c>
      <c r="F356" s="83">
        <v>70.129236363636366</v>
      </c>
      <c r="G356" s="83"/>
      <c r="H356" s="83">
        <v>76.918400000000005</v>
      </c>
      <c r="I356" s="83">
        <v>91.111109090909096</v>
      </c>
      <c r="J356" s="83">
        <v>58.648727272727271</v>
      </c>
      <c r="K356" s="83">
        <v>32.462381818181825</v>
      </c>
      <c r="L356" s="84"/>
      <c r="Y356" s="42"/>
      <c r="Z356" s="1"/>
      <c r="AA356" s="41"/>
      <c r="AD356" s="1"/>
      <c r="AE356" s="41"/>
      <c r="AH356" s="1"/>
      <c r="AI356" s="41"/>
      <c r="AL356" s="1"/>
      <c r="AM356" s="41"/>
      <c r="AP356" s="1"/>
      <c r="AQ356" s="41"/>
      <c r="AT356" s="41"/>
      <c r="AU356" s="41"/>
      <c r="AV356" s="41"/>
    </row>
    <row r="357" spans="1:48" ht="13.5" thickBot="1" x14ac:dyDescent="0.35">
      <c r="A357" s="82">
        <v>45646</v>
      </c>
      <c r="B357" s="83">
        <v>57.958490909090912</v>
      </c>
      <c r="C357" s="83">
        <v>84.643463636363634</v>
      </c>
      <c r="D357" s="83">
        <v>90.780609090909081</v>
      </c>
      <c r="E357" s="83">
        <v>79.421736363636356</v>
      </c>
      <c r="F357" s="83">
        <v>69.767072727272733</v>
      </c>
      <c r="G357" s="83"/>
      <c r="H357" s="83">
        <v>76.514274545454526</v>
      </c>
      <c r="I357" s="83">
        <v>90.780609090909081</v>
      </c>
      <c r="J357" s="83">
        <v>57.958490909090912</v>
      </c>
      <c r="K357" s="83">
        <v>32.822118181818169</v>
      </c>
      <c r="L357" s="84"/>
      <c r="Y357" s="42"/>
      <c r="Z357" s="1"/>
      <c r="AA357" s="41"/>
      <c r="AD357" s="1"/>
      <c r="AE357" s="41"/>
      <c r="AH357" s="1"/>
      <c r="AI357" s="41"/>
      <c r="AL357" s="1"/>
      <c r="AM357" s="41"/>
      <c r="AP357" s="1"/>
      <c r="AQ357" s="41"/>
      <c r="AT357" s="41"/>
      <c r="AU357" s="41"/>
      <c r="AV357" s="41"/>
    </row>
    <row r="358" spans="1:48" ht="13.5" thickBot="1" x14ac:dyDescent="0.35">
      <c r="A358" s="82">
        <v>45647</v>
      </c>
      <c r="B358" s="83">
        <v>57.180227272727272</v>
      </c>
      <c r="C358" s="83">
        <v>84.516654545454557</v>
      </c>
      <c r="D358" s="83">
        <v>90.528609090909086</v>
      </c>
      <c r="E358" s="83">
        <v>79.176881818181812</v>
      </c>
      <c r="F358" s="83">
        <v>69.479081818181825</v>
      </c>
      <c r="G358" s="83"/>
      <c r="H358" s="83">
        <v>76.176290909090909</v>
      </c>
      <c r="I358" s="83">
        <v>90.528609090909086</v>
      </c>
      <c r="J358" s="83">
        <v>57.180227272727272</v>
      </c>
      <c r="K358" s="83">
        <v>33.348381818181814</v>
      </c>
      <c r="L358" s="84"/>
      <c r="Y358" s="42"/>
      <c r="Z358" s="1"/>
      <c r="AA358" s="41"/>
      <c r="AD358" s="1"/>
      <c r="AE358" s="41"/>
      <c r="AH358" s="1"/>
      <c r="AI358" s="41"/>
      <c r="AL358" s="1"/>
      <c r="AM358" s="41"/>
      <c r="AP358" s="1"/>
      <c r="AQ358" s="41"/>
      <c r="AT358" s="41"/>
      <c r="AU358" s="41"/>
      <c r="AV358" s="41"/>
    </row>
    <row r="359" spans="1:48" ht="13.5" thickBot="1" x14ac:dyDescent="0.35">
      <c r="A359" s="82">
        <v>45648</v>
      </c>
      <c r="B359" s="83">
        <v>56.384981818181814</v>
      </c>
      <c r="C359" s="83">
        <v>84.422399999999996</v>
      </c>
      <c r="D359" s="83">
        <v>90.345327272727275</v>
      </c>
      <c r="E359" s="83">
        <v>78.928290909090904</v>
      </c>
      <c r="F359" s="83">
        <v>69.06183636363636</v>
      </c>
      <c r="G359" s="83"/>
      <c r="H359" s="83">
        <v>75.82856727272727</v>
      </c>
      <c r="I359" s="83">
        <v>90.345327272727275</v>
      </c>
      <c r="J359" s="83">
        <v>56.384981818181814</v>
      </c>
      <c r="K359" s="83">
        <v>33.960345454545461</v>
      </c>
      <c r="L359" s="84"/>
      <c r="Y359" s="42"/>
      <c r="Z359" s="1"/>
      <c r="AA359" s="41"/>
      <c r="AD359" s="1"/>
      <c r="AE359" s="41"/>
      <c r="AH359" s="1"/>
      <c r="AI359" s="41"/>
      <c r="AL359" s="1"/>
      <c r="AM359" s="41"/>
      <c r="AP359" s="1"/>
      <c r="AQ359" s="41"/>
      <c r="AT359" s="41"/>
      <c r="AU359" s="41"/>
      <c r="AV359" s="41"/>
    </row>
    <row r="360" spans="1:48" ht="13.5" thickBot="1" x14ac:dyDescent="0.35">
      <c r="A360" s="82">
        <v>45649</v>
      </c>
      <c r="B360" s="83">
        <v>55.768590909090911</v>
      </c>
      <c r="C360" s="83">
        <v>84.394636363636366</v>
      </c>
      <c r="D360" s="83">
        <v>90.223809090909086</v>
      </c>
      <c r="E360" s="83">
        <v>78.573509090909084</v>
      </c>
      <c r="F360" s="83">
        <v>68.645236363636371</v>
      </c>
      <c r="G360" s="83"/>
      <c r="H360" s="83">
        <v>75.521156363636379</v>
      </c>
      <c r="I360" s="83">
        <v>90.223809090909086</v>
      </c>
      <c r="J360" s="83">
        <v>55.768590909090911</v>
      </c>
      <c r="K360" s="83">
        <v>34.455218181818175</v>
      </c>
      <c r="L360" s="84"/>
      <c r="Y360" s="42"/>
      <c r="Z360" s="1"/>
      <c r="AA360" s="41"/>
      <c r="AD360" s="1"/>
      <c r="AE360" s="41"/>
      <c r="AH360" s="1"/>
      <c r="AI360" s="41"/>
      <c r="AL360" s="1"/>
      <c r="AM360" s="41"/>
      <c r="AP360" s="1"/>
      <c r="AQ360" s="41"/>
      <c r="AT360" s="41"/>
      <c r="AU360" s="41"/>
      <c r="AV360" s="41"/>
    </row>
    <row r="361" spans="1:48" ht="13.5" thickBot="1" x14ac:dyDescent="0.35">
      <c r="A361" s="82">
        <v>45650</v>
      </c>
      <c r="B361" s="83">
        <v>55.423645454545458</v>
      </c>
      <c r="C361" s="83">
        <v>84.468772727272736</v>
      </c>
      <c r="D361" s="83">
        <v>90.175872727272733</v>
      </c>
      <c r="E361" s="83">
        <v>78.249572727272735</v>
      </c>
      <c r="F361" s="83">
        <v>68.214409090909101</v>
      </c>
      <c r="G361" s="83"/>
      <c r="H361" s="83">
        <v>75.306454545454557</v>
      </c>
      <c r="I361" s="83">
        <v>90.175872727272733</v>
      </c>
      <c r="J361" s="83">
        <v>55.423645454545458</v>
      </c>
      <c r="K361" s="83">
        <v>34.752227272727275</v>
      </c>
      <c r="L361" s="84"/>
      <c r="Y361" s="42"/>
      <c r="Z361" s="1"/>
      <c r="AA361" s="41"/>
      <c r="AD361" s="1"/>
      <c r="AE361" s="41"/>
      <c r="AH361" s="1"/>
      <c r="AI361" s="41"/>
      <c r="AL361" s="1"/>
      <c r="AM361" s="41"/>
      <c r="AP361" s="1"/>
      <c r="AQ361" s="41"/>
      <c r="AT361" s="41"/>
      <c r="AU361" s="41"/>
      <c r="AV361" s="41"/>
    </row>
    <row r="362" spans="1:48" ht="13.5" thickBot="1" x14ac:dyDescent="0.35">
      <c r="A362" s="82">
        <v>45651</v>
      </c>
      <c r="B362" s="83">
        <v>55.153181818181814</v>
      </c>
      <c r="C362" s="83">
        <v>84.593127272727273</v>
      </c>
      <c r="D362" s="83">
        <v>90.157481818181822</v>
      </c>
      <c r="E362" s="83">
        <v>78.01449090909091</v>
      </c>
      <c r="F362" s="83">
        <v>67.674690909090913</v>
      </c>
      <c r="G362" s="83"/>
      <c r="H362" s="83">
        <v>75.118594545454542</v>
      </c>
      <c r="I362" s="83">
        <v>90.157481818181822</v>
      </c>
      <c r="J362" s="83">
        <v>55.153181818181814</v>
      </c>
      <c r="K362" s="83">
        <v>35.004300000000008</v>
      </c>
      <c r="L362" s="84"/>
      <c r="Y362" s="42"/>
      <c r="Z362" s="1"/>
      <c r="AA362" s="41"/>
      <c r="AD362" s="1"/>
      <c r="AE362" s="41"/>
      <c r="AH362" s="1"/>
      <c r="AI362" s="41"/>
      <c r="AL362" s="1"/>
      <c r="AM362" s="41"/>
      <c r="AP362" s="1"/>
      <c r="AQ362" s="41"/>
      <c r="AT362" s="41"/>
      <c r="AU362" s="41"/>
      <c r="AV362" s="41"/>
    </row>
    <row r="363" spans="1:48" ht="13.5" thickBot="1" x14ac:dyDescent="0.35">
      <c r="A363" s="82">
        <v>45652</v>
      </c>
      <c r="B363" s="83">
        <v>54.810745454545447</v>
      </c>
      <c r="C363" s="83">
        <v>84.695190909090911</v>
      </c>
      <c r="D363" s="83">
        <v>90.089190909090902</v>
      </c>
      <c r="E363" s="83">
        <v>77.68983636363636</v>
      </c>
      <c r="F363" s="83">
        <v>67.10932727272727</v>
      </c>
      <c r="G363" s="83"/>
      <c r="H363" s="83">
        <v>74.878858181818174</v>
      </c>
      <c r="I363" s="83">
        <v>90.089190909090902</v>
      </c>
      <c r="J363" s="83">
        <v>54.810745454545447</v>
      </c>
      <c r="K363" s="83">
        <v>35.278445454545455</v>
      </c>
      <c r="L363" s="84"/>
      <c r="Y363" s="42"/>
      <c r="Z363" s="1"/>
      <c r="AA363" s="41"/>
      <c r="AD363" s="1"/>
      <c r="AE363" s="41"/>
      <c r="AH363" s="1"/>
      <c r="AI363" s="41"/>
      <c r="AL363" s="1"/>
      <c r="AM363" s="41"/>
      <c r="AP363" s="1"/>
      <c r="AQ363" s="41"/>
      <c r="AT363" s="41"/>
      <c r="AU363" s="41"/>
      <c r="AV363" s="41"/>
    </row>
    <row r="364" spans="1:48" ht="13.5" thickBot="1" x14ac:dyDescent="0.35">
      <c r="A364" s="82">
        <v>45653</v>
      </c>
      <c r="B364" s="83">
        <v>54.50781818181818</v>
      </c>
      <c r="C364" s="83">
        <v>84.668090909090907</v>
      </c>
      <c r="D364" s="83">
        <v>89.93838181818181</v>
      </c>
      <c r="E364" s="83">
        <v>77.213036363636363</v>
      </c>
      <c r="F364" s="83">
        <v>66.6995</v>
      </c>
      <c r="G364" s="83"/>
      <c r="H364" s="83">
        <v>74.605365454545463</v>
      </c>
      <c r="I364" s="83">
        <v>89.93838181818181</v>
      </c>
      <c r="J364" s="83">
        <v>54.50781818181818</v>
      </c>
      <c r="K364" s="83">
        <v>35.43056363636363</v>
      </c>
      <c r="L364" s="84"/>
      <c r="Y364" s="42"/>
      <c r="Z364" s="1"/>
      <c r="AA364" s="41"/>
      <c r="AD364" s="1"/>
      <c r="AE364" s="41"/>
      <c r="AH364" s="1"/>
      <c r="AI364" s="41"/>
      <c r="AL364" s="1"/>
      <c r="AM364" s="41"/>
      <c r="AP364" s="1"/>
      <c r="AQ364" s="41"/>
      <c r="AT364" s="41"/>
      <c r="AU364" s="41"/>
      <c r="AV364" s="41"/>
    </row>
    <row r="365" spans="1:48" ht="13.5" thickBot="1" x14ac:dyDescent="0.35">
      <c r="A365" s="82">
        <v>45654</v>
      </c>
      <c r="B365" s="83">
        <v>54.26945454545455</v>
      </c>
      <c r="C365" s="83">
        <v>84.66634545454545</v>
      </c>
      <c r="D365" s="83">
        <v>89.832945454545452</v>
      </c>
      <c r="E365" s="83">
        <v>76.729263636363626</v>
      </c>
      <c r="F365" s="83">
        <v>66.253281818181819</v>
      </c>
      <c r="G365" s="83"/>
      <c r="H365" s="83">
        <v>74.350258181818191</v>
      </c>
      <c r="I365" s="83">
        <v>89.832945454545452</v>
      </c>
      <c r="J365" s="83">
        <v>54.26945454545455</v>
      </c>
      <c r="K365" s="83">
        <v>35.563490909090902</v>
      </c>
      <c r="L365" s="84"/>
      <c r="Y365" s="42"/>
      <c r="Z365" s="1"/>
      <c r="AA365" s="41"/>
      <c r="AD365" s="1"/>
      <c r="AE365" s="41"/>
      <c r="AH365" s="1"/>
      <c r="AI365" s="41"/>
      <c r="AL365" s="1"/>
      <c r="AM365" s="41"/>
      <c r="AP365" s="1"/>
      <c r="AQ365" s="41"/>
      <c r="AT365" s="41"/>
      <c r="AU365" s="41"/>
      <c r="AV365" s="41"/>
    </row>
    <row r="366" spans="1:48" ht="13.5" thickBot="1" x14ac:dyDescent="0.35">
      <c r="A366" s="82">
        <v>45655</v>
      </c>
      <c r="B366" s="83">
        <v>54.168181818181822</v>
      </c>
      <c r="C366" s="83">
        <v>84.699918181818191</v>
      </c>
      <c r="D366" s="83">
        <v>89.711090909090913</v>
      </c>
      <c r="E366" s="83">
        <v>76.27203636363636</v>
      </c>
      <c r="F366" s="83">
        <v>65.684963636363634</v>
      </c>
      <c r="G366" s="83"/>
      <c r="H366" s="83">
        <v>74.10723818181819</v>
      </c>
      <c r="I366" s="83">
        <v>89.711090909090913</v>
      </c>
      <c r="J366" s="83">
        <v>54.168181818181822</v>
      </c>
      <c r="K366" s="83">
        <v>35.542909090909092</v>
      </c>
      <c r="L366" s="84"/>
      <c r="Y366" s="42"/>
      <c r="Z366" s="1"/>
      <c r="AA366" s="41"/>
      <c r="AD366" s="1"/>
      <c r="AE366" s="41"/>
      <c r="AH366" s="1"/>
      <c r="AI366" s="41"/>
      <c r="AL366" s="1"/>
      <c r="AM366" s="41"/>
      <c r="AP366" s="1"/>
      <c r="AQ366" s="41"/>
      <c r="AT366" s="41"/>
      <c r="AU366" s="41"/>
      <c r="AV366" s="41"/>
    </row>
    <row r="367" spans="1:48" ht="13.5" thickBot="1" x14ac:dyDescent="0.35">
      <c r="A367" s="82">
        <v>45656</v>
      </c>
      <c r="B367" s="83">
        <v>54.144727272727273</v>
      </c>
      <c r="C367" s="83">
        <v>84.755899999999997</v>
      </c>
      <c r="D367" s="83">
        <v>89.617318181818177</v>
      </c>
      <c r="E367" s="83">
        <v>75.763590909090908</v>
      </c>
      <c r="F367" s="83">
        <v>65.153072727272729</v>
      </c>
      <c r="G367" s="83"/>
      <c r="H367" s="83">
        <v>73.886921818181818</v>
      </c>
      <c r="I367" s="83">
        <v>89.617318181818177</v>
      </c>
      <c r="J367" s="83">
        <v>54.144727272727273</v>
      </c>
      <c r="K367" s="83">
        <v>35.472590909090904</v>
      </c>
      <c r="L367" s="84"/>
      <c r="Y367" s="42"/>
      <c r="Z367" s="1"/>
      <c r="AA367" s="41"/>
      <c r="AD367" s="1"/>
      <c r="AE367" s="41"/>
      <c r="AH367" s="1"/>
      <c r="AI367" s="41"/>
      <c r="AL367" s="1"/>
      <c r="AM367" s="41"/>
      <c r="AP367" s="1"/>
      <c r="AQ367" s="41"/>
      <c r="AT367" s="41"/>
      <c r="AU367" s="41"/>
      <c r="AV367" s="41"/>
    </row>
    <row r="368" spans="1:48" ht="13.5" thickBot="1" x14ac:dyDescent="0.35">
      <c r="A368" s="82">
        <v>45657</v>
      </c>
      <c r="B368" s="83">
        <v>54.29200909090909</v>
      </c>
      <c r="C368" s="83">
        <v>84.847818181818184</v>
      </c>
      <c r="D368" s="83">
        <v>89.505663636363636</v>
      </c>
      <c r="E368" s="83">
        <v>75.29698181818182</v>
      </c>
      <c r="F368" s="83">
        <v>64.656527272727274</v>
      </c>
      <c r="G368" s="83"/>
      <c r="H368" s="83">
        <v>73.719799999999992</v>
      </c>
      <c r="I368" s="83">
        <v>89.505663636363636</v>
      </c>
      <c r="J368" s="83">
        <v>54.29200909090909</v>
      </c>
      <c r="K368" s="83">
        <v>35.213654545454546</v>
      </c>
      <c r="L368" s="84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3F37798E58564D8951EF8ADDC55C64" ma:contentTypeVersion="5" ma:contentTypeDescription="Create a new document." ma:contentTypeScope="" ma:versionID="ded51bfeee3e9b9686f995a70ea17e13">
  <xsd:schema xmlns:xsd="http://www.w3.org/2001/XMLSchema" xmlns:xs="http://www.w3.org/2001/XMLSchema" xmlns:p="http://schemas.microsoft.com/office/2006/metadata/properties" xmlns:ns2="631ab094-b658-40eb-b09a-e81eb4609a21" xmlns:ns3="39801251-e03a-4e20-805c-75b062d5d8c6" xmlns:ns4="ec58a67f-860c-42e7-8d9a-5dcd7271bbbf" xmlns:ns5="9b04f8ca-3219-4297-b738-f3937c120e90" targetNamespace="http://schemas.microsoft.com/office/2006/metadata/properties" ma:root="true" ma:fieldsID="5793630effd7772d0466e3bcb087cf1e" ns2:_="" ns3:_="" ns4:_="" ns5:_="">
    <xsd:import namespace="631ab094-b658-40eb-b09a-e81eb4609a21"/>
    <xsd:import namespace="39801251-e03a-4e20-805c-75b062d5d8c6"/>
    <xsd:import namespace="ec58a67f-860c-42e7-8d9a-5dcd7271bbbf"/>
    <xsd:import namespace="9b04f8ca-3219-4297-b738-f3937c120e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1ab094-b658-40eb-b09a-e81eb4609a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01251-e03a-4e20-805c-75b062d5d8c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8a67f-860c-42e7-8d9a-5dcd7271bbb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642f061d-5722-4abc-a673-2ff89f83de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04f8ca-3219-4297-b738-f3937c120e9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9a338c1b-4a19-48ba-9ca0-3f87939c657f}" ma:internalName="TaxCatchAll" ma:showField="CatchAllData" ma:web="9b04f8ca-3219-4297-b738-f3937c120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58a67f-860c-42e7-8d9a-5dcd7271bbbf">
      <Terms xmlns="http://schemas.microsoft.com/office/infopath/2007/PartnerControls"/>
    </lcf76f155ced4ddcb4097134ff3c332f>
    <TaxCatchAll xmlns="9b04f8ca-3219-4297-b738-f3937c120e90" xsi:nil="true"/>
  </documentManagement>
</p:properties>
</file>

<file path=customXml/itemProps1.xml><?xml version="1.0" encoding="utf-8"?>
<ds:datastoreItem xmlns:ds="http://schemas.openxmlformats.org/officeDocument/2006/customXml" ds:itemID="{BDDBCA5E-7A74-4597-8E7A-444434A11A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C4A527-E6F5-46E1-9E52-13C8047E33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1ab094-b658-40eb-b09a-e81eb4609a21"/>
    <ds:schemaRef ds:uri="39801251-e03a-4e20-805c-75b062d5d8c6"/>
    <ds:schemaRef ds:uri="ec58a67f-860c-42e7-8d9a-5dcd7271bbbf"/>
    <ds:schemaRef ds:uri="9b04f8ca-3219-4297-b738-f3937c120e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891274-8E0E-40FD-95BC-11B35F0EC358}">
  <ds:schemaRefs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9b04f8ca-3219-4297-b738-f3937c120e90"/>
    <ds:schemaRef ds:uri="ec58a67f-860c-42e7-8d9a-5dcd7271bbbf"/>
    <ds:schemaRef ds:uri="39801251-e03a-4e20-805c-75b062d5d8c6"/>
    <ds:schemaRef ds:uri="http://purl.org/dc/terms/"/>
    <ds:schemaRef ds:uri="631ab094-b658-40eb-b09a-e81eb4609a21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6b4219f1-4f00-48e0-b310-032f85269d6d}" enabled="1" method="Standard" siteId="{b5d83618-97ea-48ec-b0be-8d4a7d67832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Contents</vt:lpstr>
      <vt:lpstr>Key stats</vt:lpstr>
      <vt:lpstr>Table 1</vt:lpstr>
      <vt:lpstr>Table 2</vt:lpstr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Habeeb Lanlokun</dc:creator>
  <cp:lastModifiedBy>Jasmine Anionwu</cp:lastModifiedBy>
  <dcterms:created xsi:type="dcterms:W3CDTF">2026-01-28T09:53:03Z</dcterms:created>
  <dcterms:modified xsi:type="dcterms:W3CDTF">2026-04-13T08:51:13Z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4219f1-4f00-48e0-b310-032f85269d6d_Enabled">
    <vt:lpwstr>true</vt:lpwstr>
  </property>
  <property fmtid="{D5CDD505-2E9C-101B-9397-08002B2CF9AE}" pid="3" name="MSIP_Label_6b4219f1-4f00-48e0-b310-032f85269d6d_SetDate">
    <vt:lpwstr>2026-01-28T09:53:08Z</vt:lpwstr>
  </property>
  <property fmtid="{D5CDD505-2E9C-101B-9397-08002B2CF9AE}" pid="4" name="MSIP_Label_6b4219f1-4f00-48e0-b310-032f85269d6d_Method">
    <vt:lpwstr>Standard</vt:lpwstr>
  </property>
  <property fmtid="{D5CDD505-2E9C-101B-9397-08002B2CF9AE}" pid="5" name="MSIP_Label_6b4219f1-4f00-48e0-b310-032f85269d6d_Name">
    <vt:lpwstr>Official</vt:lpwstr>
  </property>
  <property fmtid="{D5CDD505-2E9C-101B-9397-08002B2CF9AE}" pid="6" name="MSIP_Label_6b4219f1-4f00-48e0-b310-032f85269d6d_SiteId">
    <vt:lpwstr>b5d83618-97ea-48ec-b0be-8d4a7d678322</vt:lpwstr>
  </property>
  <property fmtid="{D5CDD505-2E9C-101B-9397-08002B2CF9AE}" pid="7" name="MSIP_Label_6b4219f1-4f00-48e0-b310-032f85269d6d_ActionId">
    <vt:lpwstr>3dbc2a7c-c5e6-4e3d-a390-27d82d9fbfc1</vt:lpwstr>
  </property>
  <property fmtid="{D5CDD505-2E9C-101B-9397-08002B2CF9AE}" pid="8" name="MSIP_Label_6b4219f1-4f00-48e0-b310-032f85269d6d_ContentBits">
    <vt:lpwstr>0</vt:lpwstr>
  </property>
  <property fmtid="{D5CDD505-2E9C-101B-9397-08002B2CF9AE}" pid="9" name="MSIP_Label_6b4219f1-4f00-48e0-b310-032f85269d6d_Tag">
    <vt:lpwstr>10, 3, 0, 1</vt:lpwstr>
  </property>
  <property fmtid="{D5CDD505-2E9C-101B-9397-08002B2CF9AE}" pid="10" name="ContentTypeId">
    <vt:lpwstr>0x010100DD3F37798E58564D8951EF8ADDC55C64</vt:lpwstr>
  </property>
  <property fmtid="{D5CDD505-2E9C-101B-9397-08002B2CF9AE}" pid="11" name="MediaServiceImageTags">
    <vt:lpwstr/>
  </property>
</Properties>
</file>